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00" windowWidth="11610" windowHeight="6495" firstSheet="1"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3">'Cash Flow Statement'!$A$1:$F$45</definedName>
    <definedName name="_xlnm.Print_Area" localSheetId="0">'Income Statements'!$A$1:$K$47</definedName>
    <definedName name="_xlnm.Print_Area" localSheetId="4">'Notes'!$A$1:$L$208</definedName>
    <definedName name="_xlnm.Print_Area" localSheetId="2">'Statement of Changes in Equity'!$A$1:$Q$33</definedName>
    <definedName name="_xlnm.Print_Titles" localSheetId="3">'Cash Flow Statement'!$1:$9</definedName>
  </definedNames>
  <calcPr fullCalcOnLoad="1"/>
</workbook>
</file>

<file path=xl/sharedStrings.xml><?xml version="1.0" encoding="utf-8"?>
<sst xmlns="http://schemas.openxmlformats.org/spreadsheetml/2006/main" count="351" uniqueCount="254">
  <si>
    <t>Changes in the composition of the Group</t>
  </si>
  <si>
    <t>There were no changes in the composition of the Group for the current financial quarter.</t>
  </si>
  <si>
    <t>No dividend has been declared in respect of the financial period under review.</t>
  </si>
  <si>
    <t>equity holders of the parent</t>
  </si>
  <si>
    <t>TOTAL EQUITY</t>
  </si>
  <si>
    <t xml:space="preserve">  shares in issue ('000)</t>
  </si>
  <si>
    <t>(The Condensed Income Statements should be read in conjunction with</t>
  </si>
  <si>
    <t>(The Condensed Balance Sheets should be read in conjunction with</t>
  </si>
  <si>
    <t>(The Condensed Statements of Changes in Equity should be read in conjunction with</t>
  </si>
  <si>
    <t>Net assets per share attributable to ordinary equity holders</t>
  </si>
  <si>
    <t xml:space="preserve">  of the parent (sen)</t>
  </si>
  <si>
    <t>Balance as at 1 January 2006</t>
  </si>
  <si>
    <t>There were no capital commitments as at the date of this announcement.</t>
  </si>
  <si>
    <t>The Company has been awarded Multimedia Super Corridor status. Accordingly, there is no tax charge on the business income for the financial quarter under review as the Company has been granted pioneer status under the Promotion of Investments (Amendment) Act, 1997.</t>
  </si>
  <si>
    <t>INDIVIDUAL QUARTER</t>
  </si>
  <si>
    <t>CUMULATIVE QUARTER</t>
  </si>
  <si>
    <t>CURRENT YEAR QUARTER</t>
  </si>
  <si>
    <t>CURRENT YEAR TO DATE</t>
  </si>
  <si>
    <t>(a)</t>
  </si>
  <si>
    <t>(b)</t>
  </si>
  <si>
    <t>Taxation</t>
  </si>
  <si>
    <t>AS AT END OF CURRENT YEAR QUARTER</t>
  </si>
  <si>
    <t>PRECEDING YEAR CORRESPONDING PERIOD</t>
  </si>
  <si>
    <t>AS AT PRECEDING FINANCIAL YEAR END</t>
  </si>
  <si>
    <t>(Incorporated in Malaysia)</t>
  </si>
  <si>
    <t>Share Capital</t>
  </si>
  <si>
    <t xml:space="preserve"> Reserves</t>
  </si>
  <si>
    <t>NOTES</t>
  </si>
  <si>
    <t>Dividends</t>
  </si>
  <si>
    <t>By Order of the Board</t>
  </si>
  <si>
    <t xml:space="preserve"> </t>
  </si>
  <si>
    <t>PRECEDING YEAR CORRESPONDING QUARTER</t>
  </si>
  <si>
    <t>RM('000)</t>
  </si>
  <si>
    <t>Revenue</t>
  </si>
  <si>
    <t>Basic</t>
  </si>
  <si>
    <t>Fully diluted</t>
  </si>
  <si>
    <t>Operating expenses</t>
  </si>
  <si>
    <t>Other operating income</t>
  </si>
  <si>
    <t>Finance cost</t>
  </si>
  <si>
    <t>Investing results</t>
  </si>
  <si>
    <t>PROPERTY, PLANT AND EQUIPMENT</t>
  </si>
  <si>
    <t>INTANGIBLE ASSETS</t>
  </si>
  <si>
    <t>CURRENT ASSETS</t>
  </si>
  <si>
    <t>Trade Receivables</t>
  </si>
  <si>
    <t>Cash and Bank Balances</t>
  </si>
  <si>
    <t>CURRENT LIABILITIES</t>
  </si>
  <si>
    <t>Other Payables and Accrued Expenses</t>
  </si>
  <si>
    <t>FINANCED BY:</t>
  </si>
  <si>
    <t>NET CURRENT ASSETS</t>
  </si>
  <si>
    <t>Total</t>
  </si>
  <si>
    <t>CASH FLOWS FROM OPERATING ACTIVITIES</t>
  </si>
  <si>
    <t>Adjustments for:</t>
  </si>
  <si>
    <t>Amortisation of intangible assets</t>
  </si>
  <si>
    <t>Depreciation of property, plant and equipment</t>
  </si>
  <si>
    <t>Changes in working capital:</t>
  </si>
  <si>
    <t>Net change in current assets</t>
  </si>
  <si>
    <t>Net change in current liabilities</t>
  </si>
  <si>
    <t>CASH FLOWS FROM INVESTING ACTIVITIES</t>
  </si>
  <si>
    <t>Purchase of property, plant and equipment</t>
  </si>
  <si>
    <t>Net cash used in investing activities</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</si>
  <si>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</si>
  <si>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</si>
  <si>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</si>
  <si>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</si>
  <si>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</si>
  <si>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</si>
  <si>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</si>
  <si>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</si>
  <si>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</si>
  <si>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</si>
  <si>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</si>
  <si>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</si>
  <si>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</si>
  <si>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</si>
  <si>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</si>
  <si>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</si>
  <si>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</si>
  <si>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</si>
  <si>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</si>
  <si>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</si>
  <si>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Contingent liabilities</t>
  </si>
  <si>
    <t>A13</t>
  </si>
  <si>
    <t>Capital commitments</t>
  </si>
  <si>
    <t>A14</t>
  </si>
  <si>
    <t>Significant related party transactions</t>
  </si>
  <si>
    <t>A15</t>
  </si>
  <si>
    <t>Cash and cash equivalents</t>
  </si>
  <si>
    <t>B</t>
  </si>
  <si>
    <t>B1</t>
  </si>
  <si>
    <t>Review of performance</t>
  </si>
  <si>
    <t>B2</t>
  </si>
  <si>
    <t>Variation of results against preceding quarter</t>
  </si>
  <si>
    <t>B3</t>
  </si>
  <si>
    <t>Prospects</t>
  </si>
  <si>
    <t>B4</t>
  </si>
  <si>
    <t>Profit forecast and profit guarantee</t>
  </si>
  <si>
    <t>B5</t>
  </si>
  <si>
    <t>B6</t>
  </si>
  <si>
    <t>Unquoted investments and properties</t>
  </si>
  <si>
    <t>B7</t>
  </si>
  <si>
    <t>Quoted securities</t>
  </si>
  <si>
    <t>B8</t>
  </si>
  <si>
    <t>Status of corporate proposals</t>
  </si>
  <si>
    <t>B9</t>
  </si>
  <si>
    <t>B10</t>
  </si>
  <si>
    <t>Off balance sheet financial instruments</t>
  </si>
  <si>
    <t>B11</t>
  </si>
  <si>
    <t>B12</t>
  </si>
  <si>
    <t>B13</t>
  </si>
  <si>
    <t>a.</t>
  </si>
  <si>
    <t>Valuation of property, plant and equipment</t>
  </si>
  <si>
    <t>Material events subsequent to the end of the quarter</t>
  </si>
  <si>
    <t>There were no contingent liabilities as at the date of this announcement.</t>
  </si>
  <si>
    <t>There were no significant related party transactions as at the date of this announcement.</t>
  </si>
  <si>
    <t>Operating profit before working capital changes</t>
  </si>
  <si>
    <t>Material litigations</t>
  </si>
  <si>
    <t>Other Receivables and Prepaid Expenses</t>
  </si>
  <si>
    <t>N/A</t>
  </si>
  <si>
    <t>CWORKS SYSTEMS BERHAD</t>
  </si>
  <si>
    <t>(Company No: 554979-T)</t>
  </si>
  <si>
    <t>Development cost incurred</t>
  </si>
  <si>
    <t>EXPLANATORY NOTES PURSUANT TO FRS 134 INTERIM FINANCIAL REPORTING</t>
  </si>
  <si>
    <t>Auditors' report of preceding annual financial statements</t>
  </si>
  <si>
    <t>The auditors' report on the preceding year's annual audited financial statements was not subject to any qualification.</t>
  </si>
  <si>
    <t>b.</t>
  </si>
  <si>
    <t>There were no borrowings and debt securities for the financial quarter under review.</t>
  </si>
  <si>
    <t>There were no acquisitions or disposals of quoted securities for the financial quarter under review.</t>
  </si>
  <si>
    <t>There were no acquisitions or disposals of unquoted investments and properties for the financial quarter under review.</t>
  </si>
  <si>
    <t>There were no changes in estimates of amounts reported in prior financial years, which may have a material effect in the current financial quarter.</t>
  </si>
  <si>
    <t>Kuala Lumpur</t>
  </si>
  <si>
    <t>Wong Keo Rou (MAICSA 7021435)</t>
  </si>
  <si>
    <t>Share Premium</t>
  </si>
  <si>
    <t>Non-Distributable - Share Premium</t>
  </si>
  <si>
    <t>Listing expenses</t>
  </si>
  <si>
    <t>Interest income</t>
  </si>
  <si>
    <t>Interest received</t>
  </si>
  <si>
    <t>Current Year</t>
  </si>
  <si>
    <t>To Date</t>
  </si>
  <si>
    <t>The taxation for the current financial quarter and year to date is as follows:-</t>
  </si>
  <si>
    <t>Amount</t>
  </si>
  <si>
    <t>Approved</t>
  </si>
  <si>
    <t>Utilisation</t>
  </si>
  <si>
    <t>Balance</t>
  </si>
  <si>
    <t>Unutilised</t>
  </si>
  <si>
    <t>Descriptions</t>
  </si>
  <si>
    <t>Research and development expenditure</t>
  </si>
  <si>
    <t>Working capital</t>
  </si>
  <si>
    <t>Capital expenditure</t>
  </si>
  <si>
    <t>Marketing, advertising and promotion</t>
  </si>
  <si>
    <t>Weighted average number of ordinary</t>
  </si>
  <si>
    <t>Tax Liabilities</t>
  </si>
  <si>
    <t>Quarter</t>
  </si>
  <si>
    <t>(These figures have not been audited)</t>
  </si>
  <si>
    <t>Trade Payables</t>
  </si>
  <si>
    <t>Utilisation of IPO Proceeds</t>
  </si>
  <si>
    <t>CONDENSED CONSOLIDATED INCOME STATEMENTS</t>
  </si>
  <si>
    <t>Minority interest</t>
  </si>
  <si>
    <t>CONDENSED CONSOLIDATED BALANCE SHEETS</t>
  </si>
  <si>
    <t>Exchange Adjustment</t>
  </si>
  <si>
    <t>Deferred tax liabilities</t>
  </si>
  <si>
    <t>CONDENSED CONSOLIDATED STATEMENTS OF CHANGES IN EQUITY</t>
  </si>
  <si>
    <t>Non-Distributable - Exchange Adjustment</t>
  </si>
  <si>
    <t>CONDENSED CONSOLIDATED CASH FLOW STATEMENTS</t>
  </si>
  <si>
    <t>The Group's operations were not subject to any seasonal or cyclical changes.</t>
  </si>
  <si>
    <t>There were no unusual items affecting assets, liabilities, equity, net income or cash flows of the Group since the last annual audited financial statements.</t>
  </si>
  <si>
    <t>There were no issuance, cancellation, repurchase, resale and repayment of debt and equity securities for the current financial quarter.</t>
  </si>
  <si>
    <t>The Group did not announce any profit forecast nor profit guarantee during the financial quarter.</t>
  </si>
  <si>
    <t>There were no financial instruments with off-balance sheet risk as at the date of this announcement applicable to the Group.</t>
  </si>
  <si>
    <t>Fixed Deposits with Licensed Banks</t>
  </si>
  <si>
    <t>Group's borrowings and debt securities</t>
  </si>
  <si>
    <t>CASH AND CASH EQUIVALENTS AT BEGINNING OF THE PERIOD</t>
  </si>
  <si>
    <t>CASH AND CASH EQUIVALENTS AT END OF THE PERIOD</t>
  </si>
  <si>
    <t>Net profit for the period</t>
  </si>
  <si>
    <t>Malaysia</t>
  </si>
  <si>
    <t>REVENUE</t>
  </si>
  <si>
    <t>GEOGRAPHICAL SEGMENTS</t>
  </si>
  <si>
    <t>United States of America</t>
  </si>
  <si>
    <t>PROFIT/(LOSS) BEFORE TAXATION</t>
  </si>
  <si>
    <t>Segmental information is presented only in respect of the Group's geographical segments. There is no information on business segments as the Group is principally involved in software development.</t>
  </si>
  <si>
    <t>Attributable to:</t>
  </si>
  <si>
    <t>Equity holders of the parent</t>
  </si>
  <si>
    <t>Minority interests</t>
  </si>
  <si>
    <t>Tax paid</t>
  </si>
  <si>
    <t>EXPLANATORY NOTES PURSUANT TO APPENDIX 9B OF THE LISTING REQUIREMENTS OF BURSA MALAYSIA SECURITIES BERHAD FOR THE MESDAQ MARKET</t>
  </si>
  <si>
    <t>The interim financial report has been prepared in compliance with FRS 134, Interim Financial Reporting and Appendix 9B of the Listing Requirements of Bursa Malaysia Securities Berhad for the MESDAQ Market.</t>
  </si>
  <si>
    <t>*</t>
  </si>
  <si>
    <t>* The unutilised portion of listing expenses amounted to RM96,762 has been utilised for working capital purposes</t>
  </si>
  <si>
    <t>There were no dividends paid during the current financial quarter</t>
  </si>
  <si>
    <t>- Company</t>
  </si>
  <si>
    <t>- Subsidiary</t>
  </si>
  <si>
    <t>The taxation of the Company is in respect of interest income earned during the financial quarter.</t>
  </si>
  <si>
    <t>equity holders of the parent (Sen)</t>
  </si>
  <si>
    <t>(The Condensed Cash Flow Statements should be read in conjunction with</t>
  </si>
  <si>
    <t>31/12/2006</t>
  </si>
  <si>
    <t>DEFERRED TAX ASSET</t>
  </si>
  <si>
    <t>Amount Owing To Directors</t>
  </si>
  <si>
    <t>Purchase of intangible asset</t>
  </si>
  <si>
    <t>Net cash used in operating activities</t>
  </si>
  <si>
    <t>Distributable - Retained Profit/ (Accumulated Loss)</t>
  </si>
  <si>
    <t>The Company is claiming for an outstanding amount of RM1,751,617.27 and interest charges at the rate of 8% per annum on the aforesaid amount from the date of filing of the Writ of Summons until the payment date. The claims represent outstanding payments due from Metronic for the development and provision of the Company's software pursuant to the Software Development Agreement dated 9 May 2005 between the Company and Metronic.</t>
  </si>
  <si>
    <t>On 23 November 2006, the Company filed a Writ of Summons and a Statement of Claim with the Shah Alam High Court (Suit No. MT4-22-1551-2006) and the copy of sealed Writ of Summons and Statement of Claim were served on Metronic Global Berhad's ("Metronic") solicitors on 8 January 2007.</t>
  </si>
  <si>
    <t>the Annual Financial Report for the year ended 31 December 2006)</t>
  </si>
  <si>
    <t>Accumulated Loss</t>
  </si>
  <si>
    <t>Total Equity</t>
  </si>
  <si>
    <r>
      <t>&lt;-------------------------</t>
    </r>
    <r>
      <rPr>
        <b/>
        <sz val="10"/>
        <rFont val="Arial Narrow"/>
        <family val="2"/>
      </rPr>
      <t>Attributable to Equity Holders of the Company</t>
    </r>
    <r>
      <rPr>
        <sz val="10"/>
        <rFont val="Arial Narrow"/>
        <family val="2"/>
      </rPr>
      <t>-----------------------&gt;</t>
    </r>
  </si>
  <si>
    <t>Balance as at 1 January 2007</t>
  </si>
  <si>
    <t>NET DECREASE IN CASH AND CASH EQUIVALENTS</t>
  </si>
  <si>
    <t>The interim financial report should be read in conjunction with the audited financial statements of the Group for the year ended 31 December 2006.</t>
  </si>
  <si>
    <t>(Note A15)</t>
  </si>
  <si>
    <t>The same accounting policies and methods of computation adopted by the Group in this interim financial report are consistent with those adopted in the annual financial statements for the year ended 31 December 2006 except for the adoption of the following new/revised Financial Reporting Standards (FRS) effective for the financial period beginning 1 January 2007:-</t>
  </si>
  <si>
    <t>FRS 117</t>
  </si>
  <si>
    <t>Leases</t>
  </si>
  <si>
    <t>FRS 124</t>
  </si>
  <si>
    <t>Related party disclosures</t>
  </si>
  <si>
    <t>The adoption of the above FRSs does not have any financial impact on the Group.</t>
  </si>
  <si>
    <t>The Company had on 20 April 2007, submitted an application to Securities Commission ("SC") to apply for the extension of time for the proposed utilisation of the above IPO proceeds. The SC had vide its letter dated 25 April 2007, approved the extension of time until 8 May 2008 for the utilisation of the remaining IPO proceeds raised.</t>
  </si>
  <si>
    <t>Quarterly report on consolidated results for the 2nd quarter ended 30.06.2007</t>
  </si>
  <si>
    <t>30/06/2007</t>
  </si>
  <si>
    <t>30/06/2006</t>
  </si>
  <si>
    <t>6 months ended 30 June 2007</t>
  </si>
  <si>
    <t>Balance as at 30 June 2007</t>
  </si>
  <si>
    <t>6 months ended 30 June 2006</t>
  </si>
  <si>
    <t>Balance as at 30 June 2006</t>
  </si>
  <si>
    <t>6 months ended 30.06.2007</t>
  </si>
  <si>
    <t>6 months ended 30.06.2006</t>
  </si>
  <si>
    <t>Profit/(Loss) from operations</t>
  </si>
  <si>
    <t>Profit/(Loss)before taxation</t>
  </si>
  <si>
    <t>Profit/(Loss) for the period</t>
  </si>
  <si>
    <t>Earnings/(Loss) per share attributable to</t>
  </si>
  <si>
    <t>Net profit/(loss) for the period</t>
  </si>
  <si>
    <t>CASH FLOWS FROM FINANCING ACTIVITIES</t>
  </si>
  <si>
    <t>Net cash used in financing activities</t>
  </si>
  <si>
    <t xml:space="preserve">Profit/(Loss) attributable to ordinary </t>
  </si>
  <si>
    <t>Basic earnings/(loss) per share (sen)</t>
  </si>
  <si>
    <t>There were no material events subsequent to the current financial quarter ended 30 June 2007 up to the date of this report which, is likely to substantially affect the results of the operations of the Group.</t>
  </si>
  <si>
    <t>30.06.2007</t>
  </si>
  <si>
    <t>30.06.2006</t>
  </si>
  <si>
    <t>as at 30.06.2007</t>
  </si>
  <si>
    <t>Earnings/(Loss) per share</t>
  </si>
  <si>
    <t>Basic earnings/(loss) per share</t>
  </si>
  <si>
    <t>The Board is hopeful that 2007 will be a better year as compared to the preceding year.</t>
  </si>
  <si>
    <t>Profit/(Loss) before taxation</t>
  </si>
  <si>
    <t>Cash Used In Operations</t>
  </si>
  <si>
    <t>The Group has not carried out any valuation on its property, plant and equipment.</t>
  </si>
  <si>
    <t xml:space="preserve">For the 6 months ended 30 June 2007, the Group recorded a turnover and loss before taxation of approximately RM2.86 million and RM0.14 million respectively. This represents an improvement of approximately 34% in terms of turnover and a reduction of approximately 175% in terms of profit/(loss) before taxation as compared to the preceding year corresponding period. </t>
  </si>
  <si>
    <t>The Group recorded a turnover of approximately RM1.37 million for the current financial quarter. This represents a reduction of approximately 8% as compared to the preceding quarter ("Q1 2007"). The marginal reduction was mainly due to lower contribution from its United States of America operation. The Group recorded a loss before taxation of approximately RM0.35 million for the current quarter as compared to the profit before taxation of approximately RM0.21 million recorded in Q1 2007. The unfavourable results were mainly due to lower sales and higher operating expenses such as marketing, travelling, rental and other staff related costs recorded in current quarter as compared to Q1 2007.</t>
  </si>
  <si>
    <t>Diluted earnings/(loss) per share</t>
  </si>
  <si>
    <t>The fully diluted earnings/(loss) per share have not been presented as there is no diluted effect for the shares of the Group.</t>
  </si>
  <si>
    <t>The Group recorded a turnover of approximately RM1.37 million for the current financial quarter. This represents an improvement of approximately 18% as compared to the same corresponding quarter in 2006 ("Q2 2006"). The improvement in turnover was mainly due to higher contribution from its Malaysia operation. Despite the Group registering a higher sales, the Group recorded a loss before taxation of approximately RM0.35 million as compared to the profit before taxation of RM0.07 million recorded in Q2 2006. The unfavourable results were mainly due to lower gross profit margin of approximately 73% recorded in current quarter as compared to 86% recorded in Q2 2006.</t>
  </si>
  <si>
    <t>The legal procedure is still ongoing.</t>
  </si>
  <si>
    <t>Lim Hui Lee (MAICSA 7055378)</t>
  </si>
  <si>
    <t>Secretaries</t>
  </si>
  <si>
    <t xml:space="preserve">Date: </t>
  </si>
  <si>
    <t>28 August 2007</t>
  </si>
</sst>
</file>

<file path=xl/styles.xml><?xml version="1.0" encoding="utf-8"?>
<styleSheet xmlns="http://schemas.openxmlformats.org/spreadsheetml/2006/main">
  <numFmts count="2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0_);_(* \(#,##0.0\);_(* &quot;-&quot;_);_(@_)"/>
    <numFmt numFmtId="173" formatCode="#,##0.0"/>
    <numFmt numFmtId="174" formatCode="_(* #,##0.0_);_(* \(#,##0.0\);_(* &quot;-&quot;?_);_(@_)"/>
    <numFmt numFmtId="175" formatCode="0.00_)"/>
    <numFmt numFmtId="176" formatCode="_-* #,##0_-;\-* #,##0_-;_-* &quot;-&quot;_-;_-@_-"/>
    <numFmt numFmtId="177" formatCode="_-* #,##0.00_-;\-* #,##0.00_-;_-* &quot;-&quot;??_-;_-@_-"/>
  </numFmts>
  <fonts count="15">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2"/>
      <color indexed="9"/>
      <name val="Arial Narrow"/>
      <family val="2"/>
    </font>
    <font>
      <sz val="10"/>
      <name val="Arial"/>
      <family val="0"/>
    </font>
    <font>
      <u val="single"/>
      <sz val="10"/>
      <color indexed="36"/>
      <name val="Arial"/>
      <family val="0"/>
    </font>
    <font>
      <sz val="8"/>
      <name val="Arial"/>
      <family val="2"/>
    </font>
    <font>
      <u val="single"/>
      <sz val="10"/>
      <color indexed="12"/>
      <name val="Arial"/>
      <family val="0"/>
    </font>
    <font>
      <b/>
      <i/>
      <sz val="16"/>
      <name val="Helv"/>
      <family val="0"/>
    </font>
    <font>
      <b/>
      <u val="single"/>
      <sz val="10"/>
      <name val="Arial Narrow"/>
      <family val="2"/>
    </font>
    <font>
      <sz val="10"/>
      <color indexed="10"/>
      <name val="Arial Narrow"/>
      <family val="2"/>
    </font>
    <font>
      <b/>
      <sz val="10"/>
      <color indexed="10"/>
      <name val="Arial Narrow"/>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s>
  <borders count="11">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38" fontId="9" fillId="2" borderId="0" applyNumberFormat="0" applyBorder="0" applyAlignment="0" applyProtection="0"/>
    <xf numFmtId="0" fontId="10" fillId="0" borderId="0" applyNumberFormat="0" applyFill="0" applyBorder="0" applyAlignment="0" applyProtection="0"/>
    <xf numFmtId="10" fontId="9" fillId="3" borderId="1" applyNumberFormat="0" applyBorder="0" applyAlignment="0" applyProtection="0"/>
    <xf numFmtId="175" fontId="11"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0"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68" fontId="7" fillId="0" borderId="0" applyFont="0" applyFill="0" applyBorder="0" applyAlignment="0" applyProtection="0"/>
    <xf numFmtId="169" fontId="7" fillId="0" borderId="0" applyFont="0" applyFill="0" applyBorder="0" applyAlignment="0" applyProtection="0"/>
  </cellStyleXfs>
  <cellXfs count="102">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1" fontId="0" fillId="0" borderId="0" xfId="15" applyNumberFormat="1" applyFont="1" applyBorder="1" applyAlignment="1">
      <alignment horizontal="center" vertical="center"/>
    </xf>
    <xf numFmtId="171" fontId="0" fillId="0" borderId="2"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171" fontId="0" fillId="0" borderId="0" xfId="0" applyNumberFormat="1" applyFont="1" applyBorder="1" applyAlignment="1">
      <alignment horizontal="center" vertical="center"/>
    </xf>
    <xf numFmtId="0" fontId="0" fillId="0" borderId="0" xfId="0" applyFont="1" applyAlignment="1">
      <alignment vertical="top"/>
    </xf>
    <xf numFmtId="0" fontId="0" fillId="0" borderId="0" xfId="0" applyFont="1" applyBorder="1" applyAlignment="1">
      <alignment horizontal="center" vertical="center"/>
    </xf>
    <xf numFmtId="171" fontId="0" fillId="0" borderId="3" xfId="0" applyNumberFormat="1" applyFont="1" applyBorder="1" applyAlignment="1">
      <alignment horizontal="center" vertical="center"/>
    </xf>
    <xf numFmtId="171" fontId="0" fillId="0" borderId="4" xfId="15" applyNumberFormat="1" applyFont="1" applyBorder="1" applyAlignment="1">
      <alignment/>
    </xf>
    <xf numFmtId="0" fontId="0" fillId="0" borderId="0" xfId="0" applyFont="1" applyBorder="1" applyAlignment="1">
      <alignment vertical="center"/>
    </xf>
    <xf numFmtId="41" fontId="0" fillId="0" borderId="0" xfId="0" applyNumberFormat="1" applyFont="1" applyBorder="1" applyAlignment="1">
      <alignment horizontal="center" vertical="center"/>
    </xf>
    <xf numFmtId="171" fontId="0" fillId="0" borderId="0" xfId="15" applyNumberFormat="1" applyFont="1" applyAlignment="1">
      <alignment horizontal="center"/>
    </xf>
    <xf numFmtId="0" fontId="0" fillId="0" borderId="0" xfId="0" applyFont="1" applyAlignment="1">
      <alignment horizontal="justify" vertical="top"/>
    </xf>
    <xf numFmtId="171" fontId="0" fillId="0" borderId="0" xfId="15" applyNumberFormat="1" applyFont="1" applyAlignment="1">
      <alignment/>
    </xf>
    <xf numFmtId="171" fontId="0" fillId="0" borderId="5" xfId="15"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2" fontId="0" fillId="0" borderId="0" xfId="0" applyNumberFormat="1" applyFont="1" applyBorder="1" applyAlignment="1">
      <alignment horizontal="center" vertical="center"/>
    </xf>
    <xf numFmtId="41" fontId="0" fillId="0" borderId="6" xfId="0" applyNumberFormat="1" applyFont="1" applyBorder="1" applyAlignment="1">
      <alignment horizontal="center" vertical="center"/>
    </xf>
    <xf numFmtId="41" fontId="0" fillId="0" borderId="7" xfId="0" applyNumberFormat="1" applyFont="1" applyBorder="1" applyAlignment="1">
      <alignment horizontal="center" vertical="center"/>
    </xf>
    <xf numFmtId="41" fontId="0" fillId="0" borderId="1" xfId="0" applyNumberFormat="1" applyFont="1" applyBorder="1" applyAlignment="1">
      <alignment horizontal="center" vertical="center"/>
    </xf>
    <xf numFmtId="41" fontId="0" fillId="0" borderId="3" xfId="0" applyNumberFormat="1" applyFont="1" applyBorder="1" applyAlignment="1">
      <alignment horizontal="center" vertical="center"/>
    </xf>
    <xf numFmtId="43" fontId="0" fillId="0" borderId="0" xfId="0" applyNumberFormat="1" applyFont="1" applyBorder="1" applyAlignment="1">
      <alignment horizontal="center" vertical="center"/>
    </xf>
    <xf numFmtId="41" fontId="0" fillId="0" borderId="0" xfId="0" applyNumberFormat="1" applyFont="1" applyAlignment="1">
      <alignment/>
    </xf>
    <xf numFmtId="41" fontId="0" fillId="0" borderId="0" xfId="0" applyNumberFormat="1" applyFont="1" applyBorder="1" applyAlignment="1">
      <alignment/>
    </xf>
    <xf numFmtId="0" fontId="0" fillId="0" borderId="0" xfId="0" applyFont="1" applyBorder="1" applyAlignment="1">
      <alignment horizontal="left" vertical="center"/>
    </xf>
    <xf numFmtId="171" fontId="1" fillId="0" borderId="0" xfId="15" applyNumberFormat="1" applyFont="1" applyBorder="1" applyAlignment="1">
      <alignment horizontal="center" vertical="center"/>
    </xf>
    <xf numFmtId="0" fontId="0" fillId="0" borderId="0" xfId="0" applyFont="1" applyAlignment="1">
      <alignment horizontal="center" vertical="top"/>
    </xf>
    <xf numFmtId="0" fontId="0" fillId="0" borderId="0" xfId="0" applyFont="1" applyBorder="1" applyAlignment="1">
      <alignment horizontal="center"/>
    </xf>
    <xf numFmtId="41" fontId="0" fillId="0" borderId="5" xfId="0" applyNumberFormat="1" applyFont="1" applyBorder="1" applyAlignment="1">
      <alignment horizontal="center" vertical="center"/>
    </xf>
    <xf numFmtId="172" fontId="0" fillId="0" borderId="5" xfId="0" applyNumberFormat="1" applyFont="1" applyBorder="1" applyAlignment="1">
      <alignment horizontal="center" vertical="center"/>
    </xf>
    <xf numFmtId="172" fontId="0" fillId="0" borderId="2" xfId="0" applyNumberFormat="1" applyFont="1" applyBorder="1" applyAlignment="1">
      <alignment horizontal="center" vertical="center"/>
    </xf>
    <xf numFmtId="171" fontId="0" fillId="0" borderId="8" xfId="15" applyNumberFormat="1" applyFont="1" applyBorder="1" applyAlignment="1">
      <alignment horizontal="center" vertical="center"/>
    </xf>
    <xf numFmtId="171" fontId="0" fillId="0" borderId="5" xfId="15" applyNumberFormat="1" applyFont="1" applyBorder="1" applyAlignment="1">
      <alignment horizontal="center" vertical="center"/>
    </xf>
    <xf numFmtId="0" fontId="0" fillId="0" borderId="0" xfId="0" applyFont="1" applyAlignment="1" quotePrefix="1">
      <alignment/>
    </xf>
    <xf numFmtId="41" fontId="0" fillId="0" borderId="0" xfId="0" applyNumberFormat="1" applyFont="1" applyAlignment="1">
      <alignment horizontal="center"/>
    </xf>
    <xf numFmtId="41" fontId="0" fillId="0" borderId="3" xfId="0" applyNumberFormat="1" applyFont="1" applyBorder="1" applyAlignment="1">
      <alignment horizontal="center"/>
    </xf>
    <xf numFmtId="0" fontId="0" fillId="0" borderId="0" xfId="0" applyFont="1" applyBorder="1" applyAlignment="1">
      <alignment horizontal="center" vertical="center" wrapText="1"/>
    </xf>
    <xf numFmtId="14" fontId="0" fillId="0" borderId="0" xfId="0" applyNumberFormat="1" applyFont="1" applyBorder="1" applyAlignment="1" quotePrefix="1">
      <alignment horizontal="center" vertical="center"/>
    </xf>
    <xf numFmtId="0" fontId="0" fillId="0" borderId="0" xfId="26" applyFont="1">
      <alignment/>
      <protection/>
    </xf>
    <xf numFmtId="0" fontId="0" fillId="0" borderId="0" xfId="26" applyFont="1" applyAlignment="1">
      <alignment vertical="top"/>
      <protection/>
    </xf>
    <xf numFmtId="0" fontId="0" fillId="0" borderId="0" xfId="26" applyFont="1" applyAlignment="1">
      <alignment horizontal="center"/>
      <protection/>
    </xf>
    <xf numFmtId="171" fontId="0" fillId="0" borderId="3" xfId="15" applyNumberFormat="1" applyFont="1" applyBorder="1" applyAlignment="1">
      <alignment/>
    </xf>
    <xf numFmtId="41" fontId="0" fillId="0" borderId="8" xfId="0" applyNumberFormat="1" applyFont="1" applyBorder="1" applyAlignment="1">
      <alignment horizontal="center" vertical="center"/>
    </xf>
    <xf numFmtId="43" fontId="0" fillId="0" borderId="4" xfId="0" applyNumberFormat="1" applyFont="1" applyBorder="1" applyAlignment="1">
      <alignment horizontal="center" vertical="center"/>
    </xf>
    <xf numFmtId="171" fontId="0" fillId="0" borderId="0" xfId="15" applyNumberFormat="1" applyFont="1" applyBorder="1" applyAlignment="1">
      <alignment/>
    </xf>
    <xf numFmtId="43" fontId="0" fillId="0" borderId="4" xfId="15" applyFont="1" applyBorder="1" applyAlignment="1">
      <alignment/>
    </xf>
    <xf numFmtId="0" fontId="0" fillId="0" borderId="0" xfId="25" applyFont="1">
      <alignment/>
      <protection/>
    </xf>
    <xf numFmtId="0" fontId="0" fillId="0" borderId="0" xfId="24" applyFont="1" applyAlignment="1">
      <alignment horizontal="justify" vertical="center"/>
      <protection/>
    </xf>
    <xf numFmtId="0" fontId="12" fillId="0" borderId="0" xfId="24" applyFont="1" applyAlignment="1">
      <alignment vertical="top"/>
      <protection/>
    </xf>
    <xf numFmtId="0" fontId="0" fillId="0" borderId="0" xfId="24" applyFont="1" applyAlignment="1">
      <alignment vertical="center"/>
      <protection/>
    </xf>
    <xf numFmtId="0" fontId="12" fillId="0" borderId="0" xfId="0" applyFont="1" applyAlignment="1">
      <alignment/>
    </xf>
    <xf numFmtId="0" fontId="0" fillId="0" borderId="0" xfId="0" applyFont="1" applyAlignment="1">
      <alignment horizontal="justify" vertical="top" wrapText="1"/>
    </xf>
    <xf numFmtId="43" fontId="0" fillId="0" borderId="0" xfId="15" applyFont="1" applyAlignment="1">
      <alignment/>
    </xf>
    <xf numFmtId="43" fontId="0" fillId="0" borderId="0" xfId="15" applyFont="1" applyAlignment="1">
      <alignment horizontal="center"/>
    </xf>
    <xf numFmtId="41" fontId="0" fillId="0" borderId="2" xfId="0" applyNumberFormat="1" applyFont="1" applyBorder="1" applyAlignment="1">
      <alignment horizontal="center" vertical="center"/>
    </xf>
    <xf numFmtId="171" fontId="0" fillId="0" borderId="0" xfId="15" applyNumberFormat="1" applyFont="1" applyAlignment="1">
      <alignment/>
    </xf>
    <xf numFmtId="0" fontId="13" fillId="0" borderId="0" xfId="0" applyFont="1" applyAlignment="1">
      <alignment/>
    </xf>
    <xf numFmtId="0" fontId="14" fillId="0" borderId="0" xfId="0" applyFont="1" applyAlignment="1">
      <alignment/>
    </xf>
    <xf numFmtId="0" fontId="13" fillId="0" borderId="0" xfId="0" applyFont="1" applyAlignment="1">
      <alignment vertical="top"/>
    </xf>
    <xf numFmtId="0" fontId="13" fillId="0" borderId="0" xfId="0" applyFont="1" applyAlignment="1">
      <alignment horizontal="justify" vertical="top"/>
    </xf>
    <xf numFmtId="0" fontId="13" fillId="0" borderId="0" xfId="0" applyFont="1" applyAlignment="1">
      <alignment horizontal="justify" vertical="top" wrapText="1"/>
    </xf>
    <xf numFmtId="0" fontId="1" fillId="0" borderId="0" xfId="0" applyFont="1" applyAlignment="1">
      <alignment horizontal="justify" vertical="top"/>
    </xf>
    <xf numFmtId="0" fontId="0" fillId="0" borderId="0" xfId="0" applyNumberFormat="1" applyFont="1" applyAlignment="1">
      <alignment horizontal="justify" vertical="top" wrapText="1"/>
    </xf>
    <xf numFmtId="49" fontId="0" fillId="0" borderId="0" xfId="0" applyNumberFormat="1" applyFont="1" applyAlignment="1">
      <alignment/>
    </xf>
    <xf numFmtId="49" fontId="0" fillId="0" borderId="0" xfId="0" applyNumberFormat="1" applyFont="1" applyFill="1" applyAlignment="1">
      <alignment horizontal="left"/>
    </xf>
    <xf numFmtId="0" fontId="4" fillId="0" borderId="0" xfId="0" applyFont="1" applyAlignment="1">
      <alignment horizontal="center" vertical="center"/>
    </xf>
    <xf numFmtId="0" fontId="5" fillId="0" borderId="0" xfId="0" applyFont="1" applyAlignment="1">
      <alignment horizontal="center" vertical="center"/>
    </xf>
    <xf numFmtId="0" fontId="6" fillId="4" borderId="9" xfId="0" applyFont="1" applyFill="1" applyBorder="1" applyAlignment="1">
      <alignment horizontal="center" vertical="center"/>
    </xf>
    <xf numFmtId="0" fontId="1" fillId="0" borderId="0" xfId="0" applyFont="1" applyAlignment="1">
      <alignment horizontal="center" vertical="top"/>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6" fillId="4" borderId="0" xfId="0" applyFont="1" applyFill="1" applyAlignment="1">
      <alignment horizontal="center" vertical="center"/>
    </xf>
    <xf numFmtId="0" fontId="0" fillId="0" borderId="0" xfId="0" applyFont="1" applyAlignment="1">
      <alignment horizontal="center"/>
    </xf>
    <xf numFmtId="0" fontId="0" fillId="0" borderId="0" xfId="0" applyAlignment="1">
      <alignment/>
    </xf>
    <xf numFmtId="0" fontId="0" fillId="0" borderId="0" xfId="0" applyFont="1" applyFill="1" applyBorder="1" applyAlignment="1">
      <alignment horizontal="center" vertical="center"/>
    </xf>
    <xf numFmtId="0" fontId="6" fillId="4"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 fillId="4" borderId="0" xfId="0" applyFont="1" applyFill="1" applyAlignment="1">
      <alignment horizontal="center" vertical="center"/>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Border="1" applyAlignment="1">
      <alignment horizontal="center" vertical="center"/>
    </xf>
    <xf numFmtId="0" fontId="0" fillId="0" borderId="0" xfId="0" applyAlignment="1">
      <alignment horizontal="justify" vertical="top"/>
    </xf>
    <xf numFmtId="0" fontId="0" fillId="0" borderId="0" xfId="24" applyFont="1" applyAlignment="1">
      <alignment horizontal="center" vertical="center"/>
      <protection/>
    </xf>
    <xf numFmtId="0" fontId="0" fillId="0" borderId="0" xfId="0" applyFont="1" applyAlignment="1">
      <alignment horizontal="center" vertical="center"/>
    </xf>
    <xf numFmtId="0" fontId="4" fillId="0" borderId="0" xfId="0" applyFont="1" applyAlignment="1">
      <alignment horizontal="center" vertical="top"/>
    </xf>
    <xf numFmtId="0" fontId="0" fillId="0" borderId="0" xfId="0" applyFont="1" applyAlignment="1">
      <alignment horizontal="center" vertical="top"/>
    </xf>
    <xf numFmtId="0" fontId="5" fillId="0" borderId="0" xfId="0" applyFont="1" applyAlignment="1">
      <alignment horizontal="center" vertical="top"/>
    </xf>
    <xf numFmtId="0" fontId="3" fillId="0" borderId="0" xfId="0" applyFont="1" applyAlignment="1">
      <alignment horizontal="center" vertical="top"/>
    </xf>
    <xf numFmtId="0" fontId="3" fillId="4" borderId="0" xfId="0" applyFont="1" applyFill="1" applyAlignment="1">
      <alignment horizontal="center" vertical="top"/>
    </xf>
  </cellXfs>
  <cellStyles count="19">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Normal_Notes" xfId="24"/>
    <cellStyle name="Normal_Part A2 (Summary)" xfId="25"/>
    <cellStyle name="Normal_Sheet5" xfId="26"/>
    <cellStyle name="Percent" xfId="27"/>
    <cellStyle name="Percent [2]" xfId="28"/>
    <cellStyle name="Tusental (0)_pldt" xfId="29"/>
    <cellStyle name="Tusental_pldt" xfId="30"/>
    <cellStyle name="Valuta (0)_pldt" xfId="31"/>
    <cellStyle name="Valuta_pld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7"/>
  <sheetViews>
    <sheetView workbookViewId="0" topLeftCell="A70">
      <selection activeCell="I35" sqref="I35"/>
    </sheetView>
  </sheetViews>
  <sheetFormatPr defaultColWidth="9.33203125" defaultRowHeight="12.75"/>
  <cols>
    <col min="1" max="3" width="3.83203125" style="13" customWidth="1"/>
    <col min="4" max="4" width="22.33203125" style="13" customWidth="1"/>
    <col min="5" max="5" width="18.5" style="13" customWidth="1"/>
    <col min="6" max="6" width="1.83203125" style="13" customWidth="1"/>
    <col min="7" max="7" width="18.5" style="13" customWidth="1"/>
    <col min="8" max="8" width="1.83203125" style="13" customWidth="1"/>
    <col min="9" max="9" width="18.5" style="13" customWidth="1"/>
    <col min="10" max="10" width="1.83203125" style="13" customWidth="1"/>
    <col min="11" max="11" width="18.5" style="13" customWidth="1"/>
    <col min="12" max="16384" width="9.33203125" style="13" customWidth="1"/>
  </cols>
  <sheetData>
    <row r="1" spans="1:11" ht="19.5" customHeight="1">
      <c r="A1" s="77" t="s">
        <v>118</v>
      </c>
      <c r="B1" s="77"/>
      <c r="C1" s="77"/>
      <c r="D1" s="77"/>
      <c r="E1" s="77"/>
      <c r="F1" s="77"/>
      <c r="G1" s="77"/>
      <c r="H1" s="77"/>
      <c r="I1" s="77"/>
      <c r="J1" s="77"/>
      <c r="K1" s="77"/>
    </row>
    <row r="2" spans="1:11" ht="9.75" customHeight="1">
      <c r="A2" s="78" t="s">
        <v>119</v>
      </c>
      <c r="B2" s="78"/>
      <c r="C2" s="78"/>
      <c r="D2" s="78"/>
      <c r="E2" s="78"/>
      <c r="F2" s="78"/>
      <c r="G2" s="78"/>
      <c r="H2" s="78"/>
      <c r="I2" s="78"/>
      <c r="J2" s="78"/>
      <c r="K2" s="78"/>
    </row>
    <row r="3" spans="1:11" ht="9.75" customHeight="1">
      <c r="A3" s="78" t="s">
        <v>24</v>
      </c>
      <c r="B3" s="78"/>
      <c r="C3" s="78"/>
      <c r="D3" s="78"/>
      <c r="E3" s="78"/>
      <c r="F3" s="78"/>
      <c r="G3" s="78"/>
      <c r="H3" s="78"/>
      <c r="I3" s="78"/>
      <c r="J3" s="78"/>
      <c r="K3" s="78"/>
    </row>
    <row r="4" spans="1:11" ht="19.5" customHeight="1">
      <c r="A4" s="81" t="s">
        <v>216</v>
      </c>
      <c r="B4" s="81"/>
      <c r="C4" s="81"/>
      <c r="D4" s="81"/>
      <c r="E4" s="81"/>
      <c r="F4" s="81"/>
      <c r="G4" s="81"/>
      <c r="H4" s="81"/>
      <c r="I4" s="81"/>
      <c r="J4" s="81"/>
      <c r="K4" s="81"/>
    </row>
    <row r="5" spans="1:11" ht="19.5" customHeight="1" thickBot="1">
      <c r="A5" s="79" t="s">
        <v>155</v>
      </c>
      <c r="B5" s="79"/>
      <c r="C5" s="79"/>
      <c r="D5" s="79"/>
      <c r="E5" s="79"/>
      <c r="F5" s="79"/>
      <c r="G5" s="79"/>
      <c r="H5" s="79"/>
      <c r="I5" s="79"/>
      <c r="J5" s="79"/>
      <c r="K5" s="79"/>
    </row>
    <row r="6" spans="1:11" ht="20.25" customHeight="1">
      <c r="A6" s="83" t="s">
        <v>152</v>
      </c>
      <c r="B6" s="83"/>
      <c r="C6" s="83"/>
      <c r="D6" s="83"/>
      <c r="E6" s="83"/>
      <c r="F6" s="83"/>
      <c r="G6" s="83"/>
      <c r="H6" s="83"/>
      <c r="I6" s="83"/>
      <c r="J6" s="83"/>
      <c r="K6" s="83"/>
    </row>
    <row r="7" spans="1:11" ht="20.25" customHeight="1">
      <c r="A7" s="7"/>
      <c r="B7" s="7"/>
      <c r="C7" s="7"/>
      <c r="D7" s="7"/>
      <c r="E7" s="7"/>
      <c r="F7" s="7"/>
      <c r="G7" s="7"/>
      <c r="H7" s="7"/>
      <c r="I7" s="7"/>
      <c r="J7" s="7"/>
      <c r="K7" s="7"/>
    </row>
    <row r="8" spans="1:11" ht="15" customHeight="1">
      <c r="A8" s="17"/>
      <c r="B8" s="17"/>
      <c r="C8" s="20"/>
      <c r="D8" s="20"/>
      <c r="E8" s="82" t="s">
        <v>14</v>
      </c>
      <c r="F8" s="82"/>
      <c r="G8" s="82"/>
      <c r="H8" s="1"/>
      <c r="I8" s="82" t="s">
        <v>15</v>
      </c>
      <c r="J8" s="82"/>
      <c r="K8" s="82"/>
    </row>
    <row r="9" spans="1:11" ht="48" customHeight="1">
      <c r="A9" s="17"/>
      <c r="B9" s="17"/>
      <c r="C9" s="20"/>
      <c r="D9" s="20"/>
      <c r="E9" s="2" t="s">
        <v>16</v>
      </c>
      <c r="F9" s="2"/>
      <c r="G9" s="2" t="s">
        <v>31</v>
      </c>
      <c r="H9" s="2"/>
      <c r="I9" s="2" t="s">
        <v>17</v>
      </c>
      <c r="J9" s="2"/>
      <c r="K9" s="2" t="s">
        <v>22</v>
      </c>
    </row>
    <row r="10" spans="1:11" ht="15" customHeight="1">
      <c r="A10" s="17"/>
      <c r="B10" s="17"/>
      <c r="C10" s="20"/>
      <c r="D10" s="20"/>
      <c r="E10" s="5" t="s">
        <v>217</v>
      </c>
      <c r="F10" s="5"/>
      <c r="G10" s="5" t="s">
        <v>218</v>
      </c>
      <c r="H10" s="5"/>
      <c r="I10" s="5" t="s">
        <v>217</v>
      </c>
      <c r="J10" s="5"/>
      <c r="K10" s="5" t="s">
        <v>218</v>
      </c>
    </row>
    <row r="11" spans="1:11" ht="15" customHeight="1">
      <c r="A11" s="17"/>
      <c r="B11" s="17"/>
      <c r="C11" s="20"/>
      <c r="D11" s="20"/>
      <c r="E11" s="1" t="s">
        <v>32</v>
      </c>
      <c r="F11" s="1"/>
      <c r="G11" s="1" t="s">
        <v>32</v>
      </c>
      <c r="H11" s="1"/>
      <c r="I11" s="1" t="s">
        <v>32</v>
      </c>
      <c r="J11" s="1"/>
      <c r="K11" s="1" t="s">
        <v>32</v>
      </c>
    </row>
    <row r="13" spans="1:11" ht="12.75">
      <c r="A13" s="13" t="s">
        <v>33</v>
      </c>
      <c r="E13" s="24">
        <v>1372</v>
      </c>
      <c r="G13" s="24">
        <v>1164</v>
      </c>
      <c r="I13" s="24">
        <v>2857</v>
      </c>
      <c r="K13" s="24">
        <v>2133</v>
      </c>
    </row>
    <row r="14" spans="5:11" ht="12.75">
      <c r="E14" s="24"/>
      <c r="G14" s="24"/>
      <c r="I14" s="24"/>
      <c r="K14" s="24"/>
    </row>
    <row r="15" spans="1:11" ht="12.75">
      <c r="A15" s="13" t="s">
        <v>36</v>
      </c>
      <c r="E15" s="24">
        <v>-1759</v>
      </c>
      <c r="G15" s="24">
        <v>-1148</v>
      </c>
      <c r="I15" s="24">
        <v>-3076</v>
      </c>
      <c r="K15" s="24">
        <v>-2057</v>
      </c>
    </row>
    <row r="16" spans="5:11" ht="12.75">
      <c r="E16" s="24"/>
      <c r="G16" s="24"/>
      <c r="I16" s="24"/>
      <c r="K16" s="24"/>
    </row>
    <row r="17" spans="1:11" ht="12.75">
      <c r="A17" s="13" t="s">
        <v>37</v>
      </c>
      <c r="E17" s="24">
        <v>36</v>
      </c>
      <c r="G17" s="24">
        <v>53</v>
      </c>
      <c r="I17" s="24">
        <v>78</v>
      </c>
      <c r="K17" s="24">
        <v>113</v>
      </c>
    </row>
    <row r="18" spans="5:11" ht="12.75">
      <c r="E18" s="25"/>
      <c r="G18" s="25"/>
      <c r="H18" s="26"/>
      <c r="I18" s="25"/>
      <c r="K18" s="25"/>
    </row>
    <row r="19" spans="5:11" ht="12.75">
      <c r="E19" s="24"/>
      <c r="G19" s="24"/>
      <c r="H19" s="26"/>
      <c r="I19" s="24"/>
      <c r="K19" s="24"/>
    </row>
    <row r="20" spans="1:11" ht="12.75">
      <c r="A20" s="13" t="s">
        <v>225</v>
      </c>
      <c r="E20" s="24">
        <f>+SUM(E13:E17)</f>
        <v>-351</v>
      </c>
      <c r="G20" s="24">
        <f>+SUM(G13:G17)</f>
        <v>69</v>
      </c>
      <c r="H20" s="26"/>
      <c r="I20" s="24">
        <f>+SUM(I13:I17)</f>
        <v>-141</v>
      </c>
      <c r="K20" s="24">
        <f>+SUM(K13:K17)</f>
        <v>189</v>
      </c>
    </row>
    <row r="21" spans="5:11" ht="12.75">
      <c r="E21" s="24"/>
      <c r="G21" s="24"/>
      <c r="H21" s="26"/>
      <c r="I21" s="24"/>
      <c r="K21" s="24"/>
    </row>
    <row r="22" spans="1:11" ht="12.75">
      <c r="A22" s="13" t="s">
        <v>38</v>
      </c>
      <c r="E22" s="24">
        <v>0</v>
      </c>
      <c r="G22" s="24">
        <v>0</v>
      </c>
      <c r="H22" s="26"/>
      <c r="I22" s="24">
        <v>0</v>
      </c>
      <c r="K22" s="24">
        <v>0</v>
      </c>
    </row>
    <row r="23" spans="5:11" ht="12.75">
      <c r="E23" s="24"/>
      <c r="G23" s="24"/>
      <c r="H23" s="26"/>
      <c r="I23" s="24"/>
      <c r="K23" s="24"/>
    </row>
    <row r="24" spans="1:11" ht="12.75">
      <c r="A24" s="13" t="s">
        <v>39</v>
      </c>
      <c r="E24" s="24">
        <v>0</v>
      </c>
      <c r="G24" s="24">
        <v>0</v>
      </c>
      <c r="H24" s="26"/>
      <c r="I24" s="24">
        <v>0</v>
      </c>
      <c r="K24" s="24">
        <v>0</v>
      </c>
    </row>
    <row r="25" spans="5:11" ht="12.75">
      <c r="E25" s="25"/>
      <c r="G25" s="25"/>
      <c r="H25" s="26"/>
      <c r="I25" s="25"/>
      <c r="K25" s="25"/>
    </row>
    <row r="26" spans="5:11" ht="12.75">
      <c r="E26" s="24"/>
      <c r="G26" s="24"/>
      <c r="H26" s="26"/>
      <c r="I26" s="24"/>
      <c r="K26" s="24"/>
    </row>
    <row r="27" spans="1:11" ht="12.75">
      <c r="A27" s="13" t="s">
        <v>226</v>
      </c>
      <c r="E27" s="24">
        <f>+SUM(E20:E24)</f>
        <v>-351</v>
      </c>
      <c r="G27" s="24">
        <f>+SUM(G20:G24)</f>
        <v>69</v>
      </c>
      <c r="H27" s="26"/>
      <c r="I27" s="24">
        <f>+SUM(I20:I24)</f>
        <v>-141</v>
      </c>
      <c r="K27" s="24">
        <f>+SUM(K20:K24)</f>
        <v>189</v>
      </c>
    </row>
    <row r="28" spans="5:11" ht="12.75">
      <c r="E28" s="24"/>
      <c r="G28" s="24"/>
      <c r="H28" s="26"/>
      <c r="I28" s="24"/>
      <c r="K28" s="24"/>
    </row>
    <row r="29" spans="1:11" ht="12.75">
      <c r="A29" s="13" t="s">
        <v>20</v>
      </c>
      <c r="E29" s="24">
        <v>-14</v>
      </c>
      <c r="G29" s="24">
        <v>-11</v>
      </c>
      <c r="H29" s="26"/>
      <c r="I29" s="24">
        <v>-63</v>
      </c>
      <c r="K29" s="24">
        <v>-23</v>
      </c>
    </row>
    <row r="30" spans="5:11" ht="12.75">
      <c r="E30" s="25"/>
      <c r="G30" s="25"/>
      <c r="H30" s="26"/>
      <c r="I30" s="25"/>
      <c r="K30" s="25"/>
    </row>
    <row r="31" spans="5:11" ht="12.75">
      <c r="E31" s="56"/>
      <c r="G31" s="56"/>
      <c r="H31" s="26"/>
      <c r="I31" s="56"/>
      <c r="K31" s="56"/>
    </row>
    <row r="32" spans="1:11" ht="13.5" thickBot="1">
      <c r="A32" s="13" t="s">
        <v>227</v>
      </c>
      <c r="E32" s="19">
        <f>+SUM(E27:E29)</f>
        <v>-365</v>
      </c>
      <c r="G32" s="19">
        <f>+SUM(G27:G29)</f>
        <v>58</v>
      </c>
      <c r="H32" s="26"/>
      <c r="I32" s="19">
        <f>+SUM(I27:I29)</f>
        <v>-204</v>
      </c>
      <c r="K32" s="19">
        <f>+SUM(K27:K29)</f>
        <v>166</v>
      </c>
    </row>
    <row r="33" spans="5:11" ht="13.5" thickTop="1">
      <c r="E33" s="56"/>
      <c r="G33" s="56"/>
      <c r="H33" s="26"/>
      <c r="I33" s="56"/>
      <c r="K33" s="56"/>
    </row>
    <row r="34" spans="1:11" ht="12.75">
      <c r="A34" s="13" t="s">
        <v>179</v>
      </c>
      <c r="E34" s="24"/>
      <c r="G34" s="24"/>
      <c r="H34" s="26"/>
      <c r="I34" s="24"/>
      <c r="K34" s="24"/>
    </row>
    <row r="35" spans="1:11" ht="12.75">
      <c r="A35" s="13" t="s">
        <v>180</v>
      </c>
      <c r="E35" s="24">
        <v>-362</v>
      </c>
      <c r="G35" s="24">
        <v>60</v>
      </c>
      <c r="H35" s="26"/>
      <c r="I35" s="24">
        <v>-264</v>
      </c>
      <c r="K35" s="24">
        <v>157</v>
      </c>
    </row>
    <row r="36" spans="1:11" ht="12.75">
      <c r="A36" s="13" t="s">
        <v>181</v>
      </c>
      <c r="E36" s="24">
        <v>-3</v>
      </c>
      <c r="G36" s="24">
        <v>-2</v>
      </c>
      <c r="H36" s="26"/>
      <c r="I36" s="24">
        <v>60</v>
      </c>
      <c r="K36" s="24">
        <v>9</v>
      </c>
    </row>
    <row r="37" spans="5:11" ht="13.5" thickBot="1">
      <c r="E37" s="53">
        <f>+SUM(E35:E36)</f>
        <v>-365</v>
      </c>
      <c r="G37" s="53">
        <f>+SUM(G35:G36)</f>
        <v>58</v>
      </c>
      <c r="H37" s="26"/>
      <c r="I37" s="53">
        <f>+SUM(I35:I36)</f>
        <v>-204</v>
      </c>
      <c r="K37" s="53">
        <f>+SUM(K35:K36)</f>
        <v>166</v>
      </c>
    </row>
    <row r="38" spans="5:11" ht="13.5" thickTop="1">
      <c r="E38" s="56"/>
      <c r="G38" s="56"/>
      <c r="H38" s="26"/>
      <c r="I38" s="56"/>
      <c r="K38" s="56"/>
    </row>
    <row r="39" spans="1:11" ht="12.75">
      <c r="A39" s="13" t="s">
        <v>228</v>
      </c>
      <c r="E39" s="56"/>
      <c r="G39" s="56"/>
      <c r="H39" s="26"/>
      <c r="I39" s="56"/>
      <c r="K39" s="56"/>
    </row>
    <row r="40" spans="1:8" ht="12.75">
      <c r="A40" s="13" t="s">
        <v>191</v>
      </c>
      <c r="H40" s="26"/>
    </row>
    <row r="41" spans="1:11" ht="12.75">
      <c r="A41" s="13" t="s">
        <v>18</v>
      </c>
      <c r="B41" s="13" t="s">
        <v>34</v>
      </c>
      <c r="E41" s="64">
        <f>+Notes!F194</f>
        <v>-0.3619956560521274</v>
      </c>
      <c r="G41" s="65">
        <f>+Notes!H194</f>
        <v>0.05999940000599994</v>
      </c>
      <c r="H41" s="26"/>
      <c r="I41" s="64">
        <f>+Notes!J194</f>
        <v>-0.26399683203801555</v>
      </c>
      <c r="K41" s="65">
        <f>+Notes!L194</f>
        <v>0.15699811602260774</v>
      </c>
    </row>
    <row r="42" ht="12.75">
      <c r="H42" s="26"/>
    </row>
    <row r="43" spans="1:11" ht="12.75">
      <c r="A43" s="13" t="s">
        <v>19</v>
      </c>
      <c r="B43" s="13" t="s">
        <v>35</v>
      </c>
      <c r="E43" s="22" t="s">
        <v>117</v>
      </c>
      <c r="F43" s="27"/>
      <c r="G43" s="22" t="s">
        <v>117</v>
      </c>
      <c r="H43" s="27"/>
      <c r="I43" s="22" t="s">
        <v>117</v>
      </c>
      <c r="J43" s="27"/>
      <c r="K43" s="22" t="s">
        <v>117</v>
      </c>
    </row>
    <row r="46" spans="1:11" ht="12.75">
      <c r="A46" s="80" t="s">
        <v>6</v>
      </c>
      <c r="B46" s="80"/>
      <c r="C46" s="80"/>
      <c r="D46" s="80"/>
      <c r="E46" s="80"/>
      <c r="F46" s="80"/>
      <c r="G46" s="80"/>
      <c r="H46" s="80"/>
      <c r="I46" s="80"/>
      <c r="J46" s="80"/>
      <c r="K46" s="80"/>
    </row>
    <row r="47" spans="1:11" ht="12.75">
      <c r="A47" s="80" t="s">
        <v>201</v>
      </c>
      <c r="B47" s="80"/>
      <c r="C47" s="80"/>
      <c r="D47" s="80"/>
      <c r="E47" s="80"/>
      <c r="F47" s="80"/>
      <c r="G47" s="80"/>
      <c r="H47" s="80"/>
      <c r="I47" s="80"/>
      <c r="J47" s="80"/>
      <c r="K47" s="80"/>
    </row>
  </sheetData>
  <mergeCells count="10">
    <mergeCell ref="A46:K46"/>
    <mergeCell ref="A47:K47"/>
    <mergeCell ref="A4:K4"/>
    <mergeCell ref="E8:G8"/>
    <mergeCell ref="I8:K8"/>
    <mergeCell ref="A6:K6"/>
    <mergeCell ref="A1:K1"/>
    <mergeCell ref="A2:K2"/>
    <mergeCell ref="A3:K3"/>
    <mergeCell ref="A5:K5"/>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50"/>
  <sheetViews>
    <sheetView workbookViewId="0" topLeftCell="A10">
      <selection activeCell="C11" sqref="C11"/>
    </sheetView>
  </sheetViews>
  <sheetFormatPr defaultColWidth="9.33203125" defaultRowHeight="12.75"/>
  <cols>
    <col min="1" max="2" width="3.83203125" style="13" customWidth="1"/>
    <col min="3" max="3" width="50.83203125" style="13" customWidth="1"/>
    <col min="4" max="4" width="20.66015625" style="13" customWidth="1"/>
    <col min="5" max="5" width="2.33203125" style="13" customWidth="1"/>
    <col min="6" max="6" width="20.66015625" style="13" customWidth="1"/>
    <col min="7" max="16384" width="9.33203125" style="13" customWidth="1"/>
  </cols>
  <sheetData>
    <row r="1" spans="1:6" ht="19.5" customHeight="1">
      <c r="A1" s="77" t="str">
        <f>+'Income Statements'!A1:K1</f>
        <v>CWORKS SYSTEMS BERHAD</v>
      </c>
      <c r="B1" s="77"/>
      <c r="C1" s="77"/>
      <c r="D1" s="77"/>
      <c r="E1" s="77"/>
      <c r="F1" s="77"/>
    </row>
    <row r="2" spans="1:6" ht="9.75" customHeight="1">
      <c r="A2" s="78" t="str">
        <f>+'Income Statements'!A2:K2</f>
        <v>(Company No: 554979-T)</v>
      </c>
      <c r="B2" s="78"/>
      <c r="C2" s="78"/>
      <c r="D2" s="78"/>
      <c r="E2" s="78"/>
      <c r="F2" s="78"/>
    </row>
    <row r="3" spans="1:6" ht="9.75" customHeight="1">
      <c r="A3" s="78" t="s">
        <v>24</v>
      </c>
      <c r="B3" s="78"/>
      <c r="C3" s="78"/>
      <c r="D3" s="78"/>
      <c r="E3" s="78"/>
      <c r="F3" s="78"/>
    </row>
    <row r="4" spans="1:6" ht="19.5" customHeight="1">
      <c r="A4" s="81" t="str">
        <f>+'Income Statements'!A4:K4</f>
        <v>Quarterly report on consolidated results for the 2nd quarter ended 30.06.2007</v>
      </c>
      <c r="B4" s="81"/>
      <c r="C4" s="81"/>
      <c r="D4" s="81"/>
      <c r="E4" s="81"/>
      <c r="F4" s="81"/>
    </row>
    <row r="5" spans="1:6" ht="19.5" customHeight="1" thickBot="1">
      <c r="A5" s="84" t="s">
        <v>157</v>
      </c>
      <c r="B5" s="84"/>
      <c r="C5" s="84"/>
      <c r="D5" s="84"/>
      <c r="E5" s="84"/>
      <c r="F5" s="84"/>
    </row>
    <row r="6" spans="1:6" ht="20.25" customHeight="1">
      <c r="A6" s="83" t="s">
        <v>152</v>
      </c>
      <c r="B6" s="83"/>
      <c r="C6" s="83"/>
      <c r="D6" s="83"/>
      <c r="E6" s="83"/>
      <c r="F6" s="83"/>
    </row>
    <row r="7" spans="1:6" ht="15.75" customHeight="1">
      <c r="A7" s="8"/>
      <c r="B7" s="8"/>
      <c r="C7" s="8"/>
      <c r="D7" s="8"/>
      <c r="E7" s="8"/>
      <c r="F7" s="8"/>
    </row>
    <row r="8" spans="1:6" ht="35.25" customHeight="1">
      <c r="A8" s="17"/>
      <c r="B8" s="20"/>
      <c r="C8" s="20"/>
      <c r="D8" s="2" t="s">
        <v>21</v>
      </c>
      <c r="E8" s="2"/>
      <c r="F8" s="2" t="s">
        <v>23</v>
      </c>
    </row>
    <row r="9" spans="1:6" ht="15" customHeight="1">
      <c r="A9" s="17"/>
      <c r="B9" s="20"/>
      <c r="C9" s="20"/>
      <c r="D9" s="5" t="s">
        <v>217</v>
      </c>
      <c r="E9" s="5"/>
      <c r="F9" s="5" t="s">
        <v>193</v>
      </c>
    </row>
    <row r="10" spans="1:6" ht="15" customHeight="1">
      <c r="A10" s="17"/>
      <c r="B10" s="20"/>
      <c r="C10" s="20"/>
      <c r="D10" s="1" t="s">
        <v>32</v>
      </c>
      <c r="E10" s="1"/>
      <c r="F10" s="1" t="s">
        <v>32</v>
      </c>
    </row>
    <row r="11" spans="1:6" ht="15" customHeight="1">
      <c r="A11" s="17" t="s">
        <v>30</v>
      </c>
      <c r="B11" s="20" t="s">
        <v>40</v>
      </c>
      <c r="C11" s="20"/>
      <c r="D11" s="21">
        <v>502</v>
      </c>
      <c r="E11" s="28"/>
      <c r="F11" s="21">
        <v>533</v>
      </c>
    </row>
    <row r="12" spans="1:6" ht="15" customHeight="1">
      <c r="A12" s="17" t="s">
        <v>30</v>
      </c>
      <c r="B12" s="20" t="s">
        <v>41</v>
      </c>
      <c r="C12" s="20"/>
      <c r="D12" s="21">
        <v>2337</v>
      </c>
      <c r="E12" s="28"/>
      <c r="F12" s="21">
        <v>1920</v>
      </c>
    </row>
    <row r="13" spans="1:6" ht="15" customHeight="1">
      <c r="A13" s="17"/>
      <c r="B13" s="20" t="s">
        <v>194</v>
      </c>
      <c r="C13" s="20"/>
      <c r="D13" s="21">
        <v>38</v>
      </c>
      <c r="E13" s="28"/>
      <c r="F13" s="21">
        <v>38</v>
      </c>
    </row>
    <row r="14" spans="1:6" ht="15" customHeight="1">
      <c r="A14" s="17"/>
      <c r="B14" s="20"/>
      <c r="C14" s="20"/>
      <c r="D14" s="21"/>
      <c r="E14" s="28"/>
      <c r="F14" s="28"/>
    </row>
    <row r="15" spans="1:6" ht="15" customHeight="1">
      <c r="A15" s="17" t="s">
        <v>30</v>
      </c>
      <c r="B15" s="20" t="s">
        <v>42</v>
      </c>
      <c r="C15" s="20"/>
      <c r="D15" s="40"/>
      <c r="E15" s="28"/>
      <c r="F15" s="41"/>
    </row>
    <row r="16" spans="1:6" ht="15" customHeight="1">
      <c r="A16" s="17"/>
      <c r="B16" s="20"/>
      <c r="C16" s="3" t="s">
        <v>43</v>
      </c>
      <c r="D16" s="29">
        <v>2689</v>
      </c>
      <c r="E16" s="28"/>
      <c r="F16" s="29">
        <v>2483</v>
      </c>
    </row>
    <row r="17" spans="1:6" ht="15" customHeight="1">
      <c r="A17" s="17"/>
      <c r="B17" s="20"/>
      <c r="C17" s="3" t="s">
        <v>116</v>
      </c>
      <c r="D17" s="29">
        <v>1511</v>
      </c>
      <c r="E17" s="28"/>
      <c r="F17" s="29">
        <v>320</v>
      </c>
    </row>
    <row r="18" spans="1:6" ht="15" customHeight="1">
      <c r="A18" s="17"/>
      <c r="B18" s="20"/>
      <c r="C18" s="3" t="s">
        <v>168</v>
      </c>
      <c r="D18" s="29">
        <v>3525</v>
      </c>
      <c r="E18" s="28"/>
      <c r="F18" s="29">
        <v>5014</v>
      </c>
    </row>
    <row r="19" spans="1:6" ht="15" customHeight="1">
      <c r="A19" s="17"/>
      <c r="B19" s="20"/>
      <c r="C19" s="3" t="s">
        <v>44</v>
      </c>
      <c r="D19" s="30">
        <v>496</v>
      </c>
      <c r="E19" s="28"/>
      <c r="F19" s="30">
        <v>368</v>
      </c>
    </row>
    <row r="20" spans="1:6" ht="15" customHeight="1">
      <c r="A20" s="17"/>
      <c r="B20" s="20"/>
      <c r="C20" s="3"/>
      <c r="D20" s="31">
        <f>+SUM(D16:D19)</f>
        <v>8221</v>
      </c>
      <c r="E20" s="28"/>
      <c r="F20" s="31">
        <f>+SUM(F16:F19)</f>
        <v>8185</v>
      </c>
    </row>
    <row r="21" spans="1:6" ht="15" customHeight="1">
      <c r="A21" s="17" t="s">
        <v>30</v>
      </c>
      <c r="B21" s="20" t="s">
        <v>45</v>
      </c>
      <c r="C21" s="20"/>
      <c r="D21" s="66"/>
      <c r="E21" s="28"/>
      <c r="F21" s="42"/>
    </row>
    <row r="22" spans="1:6" ht="15" customHeight="1">
      <c r="A22" s="17"/>
      <c r="B22" s="20"/>
      <c r="C22" s="3" t="s">
        <v>153</v>
      </c>
      <c r="D22" s="29">
        <v>0</v>
      </c>
      <c r="E22" s="28"/>
      <c r="F22" s="29">
        <v>36</v>
      </c>
    </row>
    <row r="23" spans="1:6" ht="15" customHeight="1">
      <c r="A23" s="17"/>
      <c r="B23" s="20"/>
      <c r="C23" s="3" t="s">
        <v>46</v>
      </c>
      <c r="D23" s="29">
        <v>1051</v>
      </c>
      <c r="E23" s="28"/>
      <c r="F23" s="29">
        <v>416</v>
      </c>
    </row>
    <row r="24" spans="1:6" ht="15" customHeight="1">
      <c r="A24" s="17"/>
      <c r="B24" s="20"/>
      <c r="C24" s="3" t="s">
        <v>195</v>
      </c>
      <c r="D24" s="29">
        <v>49</v>
      </c>
      <c r="E24" s="28"/>
      <c r="F24" s="29">
        <v>64</v>
      </c>
    </row>
    <row r="25" spans="1:6" ht="15" customHeight="1">
      <c r="A25" s="17"/>
      <c r="B25" s="20"/>
      <c r="C25" s="3" t="s">
        <v>150</v>
      </c>
      <c r="D25" s="30">
        <v>58</v>
      </c>
      <c r="E25" s="28"/>
      <c r="F25" s="30">
        <v>13</v>
      </c>
    </row>
    <row r="26" spans="1:6" ht="15" customHeight="1">
      <c r="A26" s="17"/>
      <c r="B26" s="20"/>
      <c r="C26" s="3" t="s">
        <v>30</v>
      </c>
      <c r="D26" s="31">
        <f>+SUM(D22:D25)</f>
        <v>1158</v>
      </c>
      <c r="E26" s="28"/>
      <c r="F26" s="31">
        <f>+SUM(F22:F25)</f>
        <v>529</v>
      </c>
    </row>
    <row r="27" spans="1:6" ht="15" customHeight="1">
      <c r="A27" s="17"/>
      <c r="B27" s="20"/>
      <c r="C27" s="3"/>
      <c r="D27" s="21"/>
      <c r="E27" s="28"/>
      <c r="F27" s="28"/>
    </row>
    <row r="28" spans="1:6" ht="15" customHeight="1">
      <c r="A28" s="17" t="s">
        <v>30</v>
      </c>
      <c r="B28" s="20" t="s">
        <v>48</v>
      </c>
      <c r="C28" s="20"/>
      <c r="D28" s="21">
        <f>+D20-D26</f>
        <v>7063</v>
      </c>
      <c r="E28" s="28"/>
      <c r="F28" s="21">
        <f>+F20-F26</f>
        <v>7656</v>
      </c>
    </row>
    <row r="29" spans="1:6" ht="15" customHeight="1">
      <c r="A29" s="17"/>
      <c r="B29" s="20"/>
      <c r="C29" s="20"/>
      <c r="D29" s="21"/>
      <c r="E29" s="28"/>
      <c r="F29" s="28"/>
    </row>
    <row r="30" spans="1:6" ht="15" customHeight="1" thickBot="1">
      <c r="A30" s="17"/>
      <c r="B30" s="20"/>
      <c r="C30" s="20"/>
      <c r="D30" s="32">
        <f>SUM(D11:D12)+D28+D13</f>
        <v>9940</v>
      </c>
      <c r="E30" s="28"/>
      <c r="F30" s="32">
        <f>SUM(F11:F12)+F28+F13</f>
        <v>10147</v>
      </c>
    </row>
    <row r="31" spans="1:6" ht="15" customHeight="1" thickTop="1">
      <c r="A31" s="17"/>
      <c r="B31" s="20"/>
      <c r="C31" s="20"/>
      <c r="D31" s="21"/>
      <c r="E31" s="28"/>
      <c r="F31" s="28"/>
    </row>
    <row r="32" spans="1:6" ht="15" customHeight="1">
      <c r="A32" s="17" t="s">
        <v>30</v>
      </c>
      <c r="B32" s="20" t="s">
        <v>47</v>
      </c>
      <c r="C32" s="20"/>
      <c r="D32" s="21"/>
      <c r="E32" s="28"/>
      <c r="F32" s="28"/>
    </row>
    <row r="33" spans="1:6" ht="15" customHeight="1">
      <c r="A33" s="17"/>
      <c r="B33" s="20"/>
      <c r="C33" s="20" t="s">
        <v>25</v>
      </c>
      <c r="D33" s="21">
        <f>+'Statement of Changes in Equity'!E18</f>
        <v>10000</v>
      </c>
      <c r="E33" s="28"/>
      <c r="F33" s="21">
        <v>10000</v>
      </c>
    </row>
    <row r="34" spans="1:6" ht="15" customHeight="1">
      <c r="A34" s="17"/>
      <c r="B34" s="20" t="s">
        <v>26</v>
      </c>
      <c r="C34" s="20"/>
      <c r="D34" s="21" t="s">
        <v>30</v>
      </c>
      <c r="E34" s="28"/>
      <c r="F34" s="28" t="s">
        <v>30</v>
      </c>
    </row>
    <row r="35" spans="1:6" ht="15" customHeight="1">
      <c r="A35" s="17"/>
      <c r="B35" s="20"/>
      <c r="C35" s="3" t="s">
        <v>202</v>
      </c>
      <c r="D35" s="21">
        <f>+'Statement of Changes in Equity'!K18</f>
        <v>-1167</v>
      </c>
      <c r="E35" s="28"/>
      <c r="F35" s="21">
        <v>-903</v>
      </c>
    </row>
    <row r="36" spans="1:6" ht="15" customHeight="1">
      <c r="A36" s="17"/>
      <c r="B36" s="20"/>
      <c r="C36" s="3" t="s">
        <v>131</v>
      </c>
      <c r="D36" s="21">
        <f>+'Statement of Changes in Equity'!G18</f>
        <v>957</v>
      </c>
      <c r="E36" s="28"/>
      <c r="F36" s="21">
        <v>957</v>
      </c>
    </row>
    <row r="37" spans="1:6" ht="15" customHeight="1">
      <c r="A37" s="17"/>
      <c r="B37" s="20"/>
      <c r="C37" s="3" t="s">
        <v>158</v>
      </c>
      <c r="D37" s="40">
        <f>+'Statement of Changes in Equity'!I18</f>
        <v>-5</v>
      </c>
      <c r="E37" s="28"/>
      <c r="F37" s="40">
        <v>-5</v>
      </c>
    </row>
    <row r="38" spans="1:6" ht="15" customHeight="1">
      <c r="A38" s="17"/>
      <c r="B38" s="20"/>
      <c r="C38" s="3"/>
      <c r="D38" s="21">
        <f>+SUM(D33:D37)</f>
        <v>9785</v>
      </c>
      <c r="E38" s="28"/>
      <c r="F38" s="21">
        <f>+SUM(F33:F37)</f>
        <v>10049</v>
      </c>
    </row>
    <row r="39" spans="1:6" ht="15" customHeight="1">
      <c r="A39" s="17"/>
      <c r="B39" s="20"/>
      <c r="C39" s="20" t="s">
        <v>156</v>
      </c>
      <c r="D39" s="21">
        <f>+'Statement of Changes in Equity'!O18</f>
        <v>94</v>
      </c>
      <c r="E39" s="28"/>
      <c r="F39" s="21">
        <v>34</v>
      </c>
    </row>
    <row r="40" spans="1:6" ht="15" customHeight="1">
      <c r="A40" s="17"/>
      <c r="B40" s="20"/>
      <c r="C40" s="20" t="s">
        <v>4</v>
      </c>
      <c r="D40" s="54">
        <f>+SUM(D38:D39)</f>
        <v>9879</v>
      </c>
      <c r="E40" s="28"/>
      <c r="F40" s="54">
        <f>+SUM(F38:F39)</f>
        <v>10083</v>
      </c>
    </row>
    <row r="41" spans="1:2" ht="15" customHeight="1">
      <c r="A41" s="17"/>
      <c r="B41" s="20"/>
    </row>
    <row r="42" spans="1:6" ht="15" customHeight="1">
      <c r="A42" s="17"/>
      <c r="B42" s="20"/>
      <c r="C42" s="20" t="s">
        <v>159</v>
      </c>
      <c r="D42" s="21">
        <v>61</v>
      </c>
      <c r="E42" s="28"/>
      <c r="F42" s="21">
        <v>64</v>
      </c>
    </row>
    <row r="43" spans="1:6" ht="15" customHeight="1">
      <c r="A43" s="17"/>
      <c r="B43" s="20"/>
      <c r="C43" s="20"/>
      <c r="D43" s="21"/>
      <c r="E43" s="28"/>
      <c r="F43" s="21"/>
    </row>
    <row r="44" spans="1:6" ht="15" customHeight="1" thickBot="1">
      <c r="A44" s="17"/>
      <c r="B44" s="20"/>
      <c r="C44" s="20"/>
      <c r="D44" s="32">
        <f>+SUM(D40:D42)</f>
        <v>9940</v>
      </c>
      <c r="E44" s="28"/>
      <c r="F44" s="32">
        <f>+SUM(F40:F42)</f>
        <v>10147</v>
      </c>
    </row>
    <row r="45" spans="1:6" ht="15" customHeight="1" thickTop="1">
      <c r="A45" s="17"/>
      <c r="B45" s="58" t="s">
        <v>9</v>
      </c>
      <c r="C45" s="20"/>
      <c r="D45" s="21"/>
      <c r="E45" s="28"/>
      <c r="F45" s="21"/>
    </row>
    <row r="46" spans="1:6" ht="15" customHeight="1" thickBot="1">
      <c r="A46" s="17"/>
      <c r="B46" s="58" t="s">
        <v>10</v>
      </c>
      <c r="C46" s="20"/>
      <c r="D46" s="55">
        <f>+D38/100001200*100*1000</f>
        <v>9.784882581409024</v>
      </c>
      <c r="E46" s="33"/>
      <c r="F46" s="55">
        <f>+F38/100001200*100*1000</f>
        <v>10.04887941344704</v>
      </c>
    </row>
    <row r="47" spans="4:5" ht="13.5" thickTop="1">
      <c r="D47" s="34" t="s">
        <v>30</v>
      </c>
      <c r="E47" s="35"/>
    </row>
    <row r="48" ht="12.75">
      <c r="E48" s="26"/>
    </row>
    <row r="49" spans="1:8" ht="12.75">
      <c r="A49" s="80" t="s">
        <v>7</v>
      </c>
      <c r="B49" s="80"/>
      <c r="C49" s="80"/>
      <c r="D49" s="80"/>
      <c r="E49" s="80"/>
      <c r="F49" s="80"/>
      <c r="G49" s="6"/>
      <c r="H49" s="6"/>
    </row>
    <row r="50" spans="1:8" ht="12.75">
      <c r="A50" s="80" t="s">
        <v>201</v>
      </c>
      <c r="B50" s="80"/>
      <c r="C50" s="80"/>
      <c r="D50" s="80"/>
      <c r="E50" s="80"/>
      <c r="F50" s="80"/>
      <c r="G50" s="6"/>
      <c r="H50" s="6"/>
    </row>
  </sheetData>
  <mergeCells count="8">
    <mergeCell ref="A2:F2"/>
    <mergeCell ref="A1:F1"/>
    <mergeCell ref="A3:F3"/>
    <mergeCell ref="A4:F4"/>
    <mergeCell ref="A49:F49"/>
    <mergeCell ref="A50:F50"/>
    <mergeCell ref="A6:F6"/>
    <mergeCell ref="A5:F5"/>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Q1"/>
    </sheetView>
  </sheetViews>
  <sheetFormatPr defaultColWidth="9.33203125" defaultRowHeight="12.75"/>
  <cols>
    <col min="1" max="3" width="3.83203125" style="13" customWidth="1"/>
    <col min="4" max="4" width="22.33203125" style="13" customWidth="1"/>
    <col min="5" max="5" width="13.83203125" style="13" customWidth="1"/>
    <col min="6" max="6" width="1.83203125" style="13" customWidth="1"/>
    <col min="7" max="7" width="13.83203125" style="13" customWidth="1"/>
    <col min="8" max="8" width="1.83203125" style="13" customWidth="1"/>
    <col min="9" max="9" width="13.83203125" style="13" customWidth="1"/>
    <col min="10" max="10" width="1.83203125" style="13" customWidth="1"/>
    <col min="11" max="11" width="13.83203125" style="13" customWidth="1"/>
    <col min="12" max="12" width="1.83203125" style="13" customWidth="1"/>
    <col min="13" max="13" width="13.83203125" style="13" customWidth="1"/>
    <col min="14" max="14" width="1.83203125" style="13" customWidth="1"/>
    <col min="15" max="15" width="13.83203125" style="13" customWidth="1"/>
    <col min="16" max="16" width="1.83203125" style="13" customWidth="1"/>
    <col min="17" max="17" width="13.83203125" style="13" customWidth="1"/>
    <col min="18" max="16384" width="9.33203125" style="13" customWidth="1"/>
  </cols>
  <sheetData>
    <row r="1" spans="1:17" ht="19.5" customHeight="1">
      <c r="A1" s="77" t="str">
        <f>+'Income Statements'!A1:K1</f>
        <v>CWORKS SYSTEMS BERHAD</v>
      </c>
      <c r="B1" s="77"/>
      <c r="C1" s="77"/>
      <c r="D1" s="77"/>
      <c r="E1" s="77"/>
      <c r="F1" s="77"/>
      <c r="G1" s="77"/>
      <c r="H1" s="77"/>
      <c r="I1" s="77"/>
      <c r="J1" s="77"/>
      <c r="K1" s="77"/>
      <c r="L1" s="77"/>
      <c r="M1" s="77"/>
      <c r="N1" s="86"/>
      <c r="O1" s="86"/>
      <c r="P1" s="86"/>
      <c r="Q1" s="86"/>
    </row>
    <row r="2" spans="1:17" ht="9.75" customHeight="1">
      <c r="A2" s="78" t="str">
        <f>+'Income Statements'!A2:K2</f>
        <v>(Company No: 554979-T)</v>
      </c>
      <c r="B2" s="78"/>
      <c r="C2" s="78"/>
      <c r="D2" s="78"/>
      <c r="E2" s="78"/>
      <c r="F2" s="78"/>
      <c r="G2" s="78"/>
      <c r="H2" s="78"/>
      <c r="I2" s="78"/>
      <c r="J2" s="78"/>
      <c r="K2" s="78"/>
      <c r="L2" s="78"/>
      <c r="M2" s="78"/>
      <c r="N2" s="86"/>
      <c r="O2" s="86"/>
      <c r="P2" s="86"/>
      <c r="Q2" s="86"/>
    </row>
    <row r="3" spans="1:17" ht="9.75" customHeight="1">
      <c r="A3" s="78" t="s">
        <v>24</v>
      </c>
      <c r="B3" s="78"/>
      <c r="C3" s="78"/>
      <c r="D3" s="78"/>
      <c r="E3" s="78"/>
      <c r="F3" s="78"/>
      <c r="G3" s="78"/>
      <c r="H3" s="78"/>
      <c r="I3" s="78"/>
      <c r="J3" s="78"/>
      <c r="K3" s="78"/>
      <c r="L3" s="78"/>
      <c r="M3" s="78"/>
      <c r="N3" s="86"/>
      <c r="O3" s="86"/>
      <c r="P3" s="86"/>
      <c r="Q3" s="86"/>
    </row>
    <row r="4" spans="1:17" ht="19.5" customHeight="1">
      <c r="A4" s="81" t="str">
        <f>+'Income Statements'!A4:K4</f>
        <v>Quarterly report on consolidated results for the 2nd quarter ended 30.06.2007</v>
      </c>
      <c r="B4" s="81"/>
      <c r="C4" s="81"/>
      <c r="D4" s="81"/>
      <c r="E4" s="81"/>
      <c r="F4" s="81"/>
      <c r="G4" s="81"/>
      <c r="H4" s="81"/>
      <c r="I4" s="81"/>
      <c r="J4" s="81"/>
      <c r="K4" s="81"/>
      <c r="L4" s="81"/>
      <c r="M4" s="81"/>
      <c r="N4" s="86"/>
      <c r="O4" s="86"/>
      <c r="P4" s="86"/>
      <c r="Q4" s="86"/>
    </row>
    <row r="5" spans="1:17" ht="19.5" customHeight="1">
      <c r="A5" s="88" t="s">
        <v>160</v>
      </c>
      <c r="B5" s="88"/>
      <c r="C5" s="88"/>
      <c r="D5" s="88"/>
      <c r="E5" s="88"/>
      <c r="F5" s="88"/>
      <c r="G5" s="88"/>
      <c r="H5" s="88"/>
      <c r="I5" s="88"/>
      <c r="J5" s="88"/>
      <c r="K5" s="88"/>
      <c r="L5" s="88"/>
      <c r="M5" s="88"/>
      <c r="N5" s="86"/>
      <c r="O5" s="86"/>
      <c r="P5" s="86"/>
      <c r="Q5" s="86"/>
    </row>
    <row r="6" spans="1:17" ht="20.25" customHeight="1">
      <c r="A6" s="89" t="s">
        <v>152</v>
      </c>
      <c r="B6" s="89"/>
      <c r="C6" s="89"/>
      <c r="D6" s="89"/>
      <c r="E6" s="89"/>
      <c r="F6" s="89"/>
      <c r="G6" s="89"/>
      <c r="H6" s="89"/>
      <c r="I6" s="89"/>
      <c r="J6" s="89"/>
      <c r="K6" s="89"/>
      <c r="L6" s="89"/>
      <c r="M6" s="89"/>
      <c r="N6" s="86"/>
      <c r="O6" s="86"/>
      <c r="P6" s="86"/>
      <c r="Q6" s="86"/>
    </row>
    <row r="7" spans="1:13" ht="20.25" customHeight="1">
      <c r="A7" s="7"/>
      <c r="B7" s="7"/>
      <c r="C7" s="7"/>
      <c r="D7" s="7"/>
      <c r="E7" s="7"/>
      <c r="F7" s="7"/>
      <c r="G7" s="7"/>
      <c r="H7" s="7"/>
      <c r="I7" s="7"/>
      <c r="J7" s="7"/>
      <c r="K7" s="7"/>
      <c r="L7" s="7"/>
      <c r="M7" s="7"/>
    </row>
    <row r="8" spans="1:17" ht="27.75" customHeight="1">
      <c r="A8" s="7"/>
      <c r="B8" s="7"/>
      <c r="C8" s="7"/>
      <c r="D8" s="7"/>
      <c r="E8" s="87" t="s">
        <v>204</v>
      </c>
      <c r="F8" s="87"/>
      <c r="G8" s="87"/>
      <c r="H8" s="87"/>
      <c r="I8" s="87"/>
      <c r="J8" s="87"/>
      <c r="K8" s="87"/>
      <c r="L8" s="87"/>
      <c r="M8" s="87"/>
      <c r="O8" s="2" t="s">
        <v>156</v>
      </c>
      <c r="Q8" s="2" t="s">
        <v>203</v>
      </c>
    </row>
    <row r="9" spans="1:13" ht="63.75" customHeight="1">
      <c r="A9" s="17"/>
      <c r="B9" s="17"/>
      <c r="C9" s="20"/>
      <c r="D9" s="20"/>
      <c r="E9" s="2" t="s">
        <v>25</v>
      </c>
      <c r="F9" s="2"/>
      <c r="G9" s="2" t="s">
        <v>132</v>
      </c>
      <c r="H9" s="2"/>
      <c r="I9" s="2" t="s">
        <v>161</v>
      </c>
      <c r="J9" s="2"/>
      <c r="K9" s="2" t="s">
        <v>198</v>
      </c>
      <c r="L9" s="2"/>
      <c r="M9" s="2" t="s">
        <v>49</v>
      </c>
    </row>
    <row r="10" spans="1:17" ht="15" customHeight="1">
      <c r="A10" s="17"/>
      <c r="B10" s="17"/>
      <c r="C10" s="20"/>
      <c r="D10" s="20"/>
      <c r="E10" s="1" t="s">
        <v>32</v>
      </c>
      <c r="F10" s="1"/>
      <c r="G10" s="1" t="s">
        <v>32</v>
      </c>
      <c r="H10" s="1"/>
      <c r="I10" s="1" t="s">
        <v>32</v>
      </c>
      <c r="J10" s="1"/>
      <c r="K10" s="1" t="s">
        <v>32</v>
      </c>
      <c r="L10" s="1"/>
      <c r="M10" s="1" t="s">
        <v>32</v>
      </c>
      <c r="O10" s="1" t="s">
        <v>32</v>
      </c>
      <c r="Q10" s="1" t="s">
        <v>32</v>
      </c>
    </row>
    <row r="11" ht="12.75">
      <c r="A11" s="4" t="s">
        <v>219</v>
      </c>
    </row>
    <row r="13" spans="1:17" ht="12.75">
      <c r="A13" s="13" t="s">
        <v>205</v>
      </c>
      <c r="E13" s="24">
        <v>10000</v>
      </c>
      <c r="F13" s="24"/>
      <c r="G13" s="24">
        <v>957</v>
      </c>
      <c r="H13" s="24"/>
      <c r="I13" s="24">
        <v>-5</v>
      </c>
      <c r="J13" s="24"/>
      <c r="K13" s="24">
        <v>-903</v>
      </c>
      <c r="L13" s="24"/>
      <c r="M13" s="24">
        <f>+SUM(E13:K13)</f>
        <v>10049</v>
      </c>
      <c r="N13" s="24"/>
      <c r="O13" s="24">
        <v>34</v>
      </c>
      <c r="P13" s="24"/>
      <c r="Q13" s="24">
        <f>+M13+O13</f>
        <v>10083</v>
      </c>
    </row>
    <row r="14" spans="5:17" ht="12.75">
      <c r="E14" s="24"/>
      <c r="F14" s="24"/>
      <c r="G14" s="24"/>
      <c r="H14" s="24"/>
      <c r="I14" s="24"/>
      <c r="J14" s="24"/>
      <c r="K14" s="24"/>
      <c r="L14" s="24"/>
      <c r="M14" s="24"/>
      <c r="N14" s="24"/>
      <c r="O14" s="24"/>
      <c r="P14" s="24"/>
      <c r="Q14" s="24"/>
    </row>
    <row r="15" spans="1:17" ht="12.75">
      <c r="A15" s="13" t="s">
        <v>229</v>
      </c>
      <c r="E15" s="24">
        <v>0</v>
      </c>
      <c r="F15" s="24"/>
      <c r="G15" s="24">
        <v>0</v>
      </c>
      <c r="H15" s="24"/>
      <c r="I15" s="24">
        <v>0</v>
      </c>
      <c r="J15" s="24"/>
      <c r="K15" s="24">
        <f>+'Income Statements'!I35</f>
        <v>-264</v>
      </c>
      <c r="L15" s="24"/>
      <c r="M15" s="24">
        <f>+SUM(E15:K15)</f>
        <v>-264</v>
      </c>
      <c r="N15" s="24"/>
      <c r="O15" s="24">
        <f>+'Income Statements'!I36</f>
        <v>60</v>
      </c>
      <c r="P15" s="24"/>
      <c r="Q15" s="24">
        <f>+M15+O15</f>
        <v>-204</v>
      </c>
    </row>
    <row r="16" spans="5:17" ht="12.75">
      <c r="E16" s="25"/>
      <c r="F16" s="24"/>
      <c r="G16" s="25"/>
      <c r="H16" s="56"/>
      <c r="I16" s="25"/>
      <c r="J16" s="56"/>
      <c r="K16" s="25"/>
      <c r="L16" s="24"/>
      <c r="M16" s="25"/>
      <c r="N16" s="24"/>
      <c r="O16" s="25"/>
      <c r="P16" s="24"/>
      <c r="Q16" s="25"/>
    </row>
    <row r="17" spans="5:17" ht="12.75">
      <c r="E17" s="24"/>
      <c r="F17" s="24"/>
      <c r="G17" s="24"/>
      <c r="H17" s="24"/>
      <c r="I17" s="24"/>
      <c r="J17" s="56"/>
      <c r="K17" s="24"/>
      <c r="L17" s="24"/>
      <c r="M17" s="24"/>
      <c r="N17" s="24"/>
      <c r="O17" s="24"/>
      <c r="P17" s="24"/>
      <c r="Q17" s="24"/>
    </row>
    <row r="18" spans="1:17" ht="13.5" thickBot="1">
      <c r="A18" s="13" t="s">
        <v>220</v>
      </c>
      <c r="E18" s="19">
        <f>+SUM(E13:E15)</f>
        <v>10000</v>
      </c>
      <c r="F18" s="24"/>
      <c r="G18" s="19">
        <f>+SUM(G13:G15)</f>
        <v>957</v>
      </c>
      <c r="H18" s="56"/>
      <c r="I18" s="19">
        <f>+SUM(I13:I15)</f>
        <v>-5</v>
      </c>
      <c r="J18" s="56"/>
      <c r="K18" s="19">
        <f>+SUM(K13:K15)</f>
        <v>-1167</v>
      </c>
      <c r="L18" s="24"/>
      <c r="M18" s="19">
        <f>+SUM(M13:M15)</f>
        <v>9785</v>
      </c>
      <c r="N18" s="24"/>
      <c r="O18" s="19">
        <f>+SUM(O13:O15)</f>
        <v>94</v>
      </c>
      <c r="P18" s="24"/>
      <c r="Q18" s="19">
        <f>+SUM(Q13:Q15)</f>
        <v>9879</v>
      </c>
    </row>
    <row r="19" spans="5:17" ht="13.5" thickTop="1">
      <c r="E19" s="24"/>
      <c r="F19" s="24"/>
      <c r="G19" s="24"/>
      <c r="H19" s="24"/>
      <c r="I19" s="24"/>
      <c r="J19" s="24"/>
      <c r="K19" s="24"/>
      <c r="L19" s="24"/>
      <c r="M19" s="24"/>
      <c r="N19" s="24"/>
      <c r="O19" s="24"/>
      <c r="P19" s="24"/>
      <c r="Q19" s="24"/>
    </row>
    <row r="20" spans="1:17" ht="12.75">
      <c r="A20" s="4" t="s">
        <v>221</v>
      </c>
      <c r="E20" s="24"/>
      <c r="F20" s="24"/>
      <c r="G20" s="24"/>
      <c r="H20" s="24"/>
      <c r="I20" s="24"/>
      <c r="J20" s="24"/>
      <c r="K20" s="24"/>
      <c r="L20" s="24"/>
      <c r="M20" s="24"/>
      <c r="N20" s="24"/>
      <c r="O20" s="24"/>
      <c r="P20" s="24"/>
      <c r="Q20" s="24"/>
    </row>
    <row r="21" spans="5:17" ht="12.75">
      <c r="E21" s="24"/>
      <c r="F21" s="24"/>
      <c r="G21" s="24"/>
      <c r="H21" s="24"/>
      <c r="I21" s="24"/>
      <c r="J21" s="24"/>
      <c r="K21" s="24"/>
      <c r="L21" s="24"/>
      <c r="M21" s="24"/>
      <c r="N21" s="24"/>
      <c r="O21" s="24"/>
      <c r="P21" s="24"/>
      <c r="Q21" s="24"/>
    </row>
    <row r="22" spans="1:17" ht="12.75">
      <c r="A22" s="13" t="s">
        <v>11</v>
      </c>
      <c r="E22" s="24">
        <v>10000</v>
      </c>
      <c r="F22" s="24"/>
      <c r="G22" s="24">
        <v>957</v>
      </c>
      <c r="H22" s="24"/>
      <c r="I22" s="24">
        <v>-4</v>
      </c>
      <c r="J22" s="24"/>
      <c r="K22" s="24">
        <v>2441</v>
      </c>
      <c r="L22" s="24"/>
      <c r="M22" s="24">
        <f>+SUM(E22:K22)</f>
        <v>13394</v>
      </c>
      <c r="N22" s="24"/>
      <c r="O22" s="24">
        <v>35</v>
      </c>
      <c r="P22" s="24"/>
      <c r="Q22" s="24">
        <f>+M22+O22</f>
        <v>13429</v>
      </c>
    </row>
    <row r="23" spans="5:17" ht="12.75">
      <c r="E23" s="24"/>
      <c r="F23" s="24"/>
      <c r="G23" s="24"/>
      <c r="H23" s="24"/>
      <c r="I23" s="24"/>
      <c r="J23" s="24"/>
      <c r="K23" s="24"/>
      <c r="L23" s="24"/>
      <c r="M23" s="24"/>
      <c r="N23" s="24"/>
      <c r="O23" s="24"/>
      <c r="P23" s="24"/>
      <c r="Q23" s="24"/>
    </row>
    <row r="24" spans="1:17" ht="12.75">
      <c r="A24" s="13" t="s">
        <v>172</v>
      </c>
      <c r="E24" s="24">
        <v>0</v>
      </c>
      <c r="F24" s="24"/>
      <c r="G24" s="24">
        <v>0</v>
      </c>
      <c r="H24" s="24"/>
      <c r="I24" s="24">
        <v>0</v>
      </c>
      <c r="J24" s="24"/>
      <c r="K24" s="24">
        <f>+'Income Statements'!K35</f>
        <v>157</v>
      </c>
      <c r="L24" s="24"/>
      <c r="M24" s="24">
        <f>+SUM(E24:K24)</f>
        <v>157</v>
      </c>
      <c r="N24" s="24"/>
      <c r="O24" s="24">
        <f>+'Income Statements'!K36</f>
        <v>9</v>
      </c>
      <c r="P24" s="24"/>
      <c r="Q24" s="24">
        <f>+M24+O24</f>
        <v>166</v>
      </c>
    </row>
    <row r="25" spans="5:17" ht="12.75">
      <c r="E25" s="24"/>
      <c r="F25" s="24"/>
      <c r="G25" s="24"/>
      <c r="H25" s="24"/>
      <c r="I25" s="24"/>
      <c r="J25" s="24"/>
      <c r="K25" s="24"/>
      <c r="L25" s="24"/>
      <c r="M25" s="24"/>
      <c r="N25" s="24"/>
      <c r="O25" s="24"/>
      <c r="P25" s="24"/>
      <c r="Q25" s="24"/>
    </row>
    <row r="26" spans="1:17" ht="12.75">
      <c r="A26" s="13" t="s">
        <v>73</v>
      </c>
      <c r="E26" s="24">
        <v>0</v>
      </c>
      <c r="F26" s="24"/>
      <c r="G26" s="24">
        <v>0</v>
      </c>
      <c r="H26" s="24"/>
      <c r="I26" s="24">
        <v>0</v>
      </c>
      <c r="J26" s="24"/>
      <c r="K26" s="24">
        <v>-1000</v>
      </c>
      <c r="L26" s="24"/>
      <c r="M26" s="24">
        <f>+SUM(E26:K26)</f>
        <v>-1000</v>
      </c>
      <c r="N26" s="24"/>
      <c r="O26" s="24">
        <v>0</v>
      </c>
      <c r="P26" s="24"/>
      <c r="Q26" s="24">
        <f>+M26+O26</f>
        <v>-1000</v>
      </c>
    </row>
    <row r="27" spans="5:17" ht="12.75">
      <c r="E27" s="25"/>
      <c r="F27" s="24"/>
      <c r="G27" s="25"/>
      <c r="H27" s="56"/>
      <c r="I27" s="25"/>
      <c r="J27" s="56"/>
      <c r="K27" s="25"/>
      <c r="L27" s="24"/>
      <c r="M27" s="25"/>
      <c r="N27" s="24"/>
      <c r="O27" s="25"/>
      <c r="P27" s="24"/>
      <c r="Q27" s="25"/>
    </row>
    <row r="28" spans="5:17" ht="12.75">
      <c r="E28" s="24"/>
      <c r="F28" s="24"/>
      <c r="G28" s="24"/>
      <c r="H28" s="24"/>
      <c r="I28" s="24"/>
      <c r="J28" s="56"/>
      <c r="K28" s="24"/>
      <c r="L28" s="24"/>
      <c r="M28" s="24"/>
      <c r="N28" s="24"/>
      <c r="O28" s="24"/>
      <c r="P28" s="24"/>
      <c r="Q28" s="24"/>
    </row>
    <row r="29" spans="1:17" ht="13.5" thickBot="1">
      <c r="A29" s="13" t="s">
        <v>222</v>
      </c>
      <c r="E29" s="19">
        <f>+SUM(E22:E26)</f>
        <v>10000</v>
      </c>
      <c r="F29" s="24"/>
      <c r="G29" s="19">
        <f>+SUM(G22:G26)</f>
        <v>957</v>
      </c>
      <c r="H29" s="56"/>
      <c r="I29" s="19">
        <f>+SUM(I22:I26)</f>
        <v>-4</v>
      </c>
      <c r="J29" s="56"/>
      <c r="K29" s="19">
        <f>+SUM(K22:K26)</f>
        <v>1598</v>
      </c>
      <c r="L29" s="24"/>
      <c r="M29" s="19">
        <f>+SUM(M22:M26)</f>
        <v>12551</v>
      </c>
      <c r="N29" s="24"/>
      <c r="O29" s="19">
        <f>+SUM(O22:O26)</f>
        <v>44</v>
      </c>
      <c r="P29" s="24"/>
      <c r="Q29" s="19">
        <f>+SUM(Q22:Q26)</f>
        <v>12595</v>
      </c>
    </row>
    <row r="30" ht="13.5" thickTop="1"/>
    <row r="32" spans="1:17" ht="12.75">
      <c r="A32" s="80" t="s">
        <v>8</v>
      </c>
      <c r="B32" s="80"/>
      <c r="C32" s="80"/>
      <c r="D32" s="80"/>
      <c r="E32" s="80"/>
      <c r="F32" s="80"/>
      <c r="G32" s="85"/>
      <c r="H32" s="85"/>
      <c r="I32" s="85"/>
      <c r="J32" s="85"/>
      <c r="K32" s="85"/>
      <c r="L32" s="85"/>
      <c r="M32" s="85"/>
      <c r="N32" s="86"/>
      <c r="O32" s="86"/>
      <c r="P32" s="86"/>
      <c r="Q32" s="86"/>
    </row>
    <row r="33" spans="1:17" ht="12.75">
      <c r="A33" s="80" t="s">
        <v>201</v>
      </c>
      <c r="B33" s="80"/>
      <c r="C33" s="80"/>
      <c r="D33" s="80"/>
      <c r="E33" s="80"/>
      <c r="F33" s="80"/>
      <c r="G33" s="85"/>
      <c r="H33" s="85"/>
      <c r="I33" s="85"/>
      <c r="J33" s="85"/>
      <c r="K33" s="85"/>
      <c r="L33" s="85"/>
      <c r="M33" s="85"/>
      <c r="N33" s="86"/>
      <c r="O33" s="86"/>
      <c r="P33" s="86"/>
      <c r="Q33" s="86"/>
    </row>
  </sheetData>
  <mergeCells count="9">
    <mergeCell ref="A33:Q33"/>
    <mergeCell ref="A1:Q1"/>
    <mergeCell ref="A2:Q2"/>
    <mergeCell ref="A3:Q3"/>
    <mergeCell ref="A4:Q4"/>
    <mergeCell ref="E8:M8"/>
    <mergeCell ref="A5:Q5"/>
    <mergeCell ref="A6:Q6"/>
    <mergeCell ref="A32:Q32"/>
  </mergeCells>
  <printOptions/>
  <pageMargins left="0.75" right="0.75" top="1" bottom="1" header="0.5" footer="0.5"/>
  <pageSetup fitToHeight="1" fitToWidth="1" horizontalDpi="600" verticalDpi="600" orientation="landscape" scale="89" r:id="rId1"/>
</worksheet>
</file>

<file path=xl/worksheets/sheet4.xml><?xml version="1.0" encoding="utf-8"?>
<worksheet xmlns="http://schemas.openxmlformats.org/spreadsheetml/2006/main" xmlns:r="http://schemas.openxmlformats.org/officeDocument/2006/relationships">
  <dimension ref="A1:G59"/>
  <sheetViews>
    <sheetView workbookViewId="0" topLeftCell="A1">
      <selection activeCell="A1" sqref="A1:F1"/>
    </sheetView>
  </sheetViews>
  <sheetFormatPr defaultColWidth="9.33203125" defaultRowHeight="12.75"/>
  <cols>
    <col min="1" max="2" width="3.83203125" style="13" customWidth="1"/>
    <col min="3" max="3" width="50.83203125" style="13" customWidth="1"/>
    <col min="4" max="4" width="10.33203125" style="13" customWidth="1"/>
    <col min="5" max="6" width="15.66015625" style="13" customWidth="1"/>
    <col min="7" max="16384" width="9.33203125" style="13" customWidth="1"/>
  </cols>
  <sheetData>
    <row r="1" spans="1:6" ht="19.5" customHeight="1">
      <c r="A1" s="77" t="str">
        <f>+'Income Statements'!A1:K1</f>
        <v>CWORKS SYSTEMS BERHAD</v>
      </c>
      <c r="B1" s="77"/>
      <c r="C1" s="77"/>
      <c r="D1" s="77"/>
      <c r="E1" s="77"/>
      <c r="F1" s="77"/>
    </row>
    <row r="2" spans="1:6" ht="9.75" customHeight="1">
      <c r="A2" s="78" t="str">
        <f>+'Income Statements'!A2:K2</f>
        <v>(Company No: 554979-T)</v>
      </c>
      <c r="B2" s="78"/>
      <c r="C2" s="78"/>
      <c r="D2" s="78"/>
      <c r="E2" s="78"/>
      <c r="F2" s="78"/>
    </row>
    <row r="3" spans="1:6" ht="9.75" customHeight="1">
      <c r="A3" s="78" t="s">
        <v>24</v>
      </c>
      <c r="B3" s="78"/>
      <c r="C3" s="78"/>
      <c r="D3" s="78"/>
      <c r="E3" s="78"/>
      <c r="F3" s="78"/>
    </row>
    <row r="4" spans="1:6" ht="19.5" customHeight="1">
      <c r="A4" s="81" t="str">
        <f>+'Income Statements'!A4:K4</f>
        <v>Quarterly report on consolidated results for the 2nd quarter ended 30.06.2007</v>
      </c>
      <c r="B4" s="81"/>
      <c r="C4" s="81"/>
      <c r="D4" s="81"/>
      <c r="E4" s="81"/>
      <c r="F4" s="81"/>
    </row>
    <row r="5" spans="1:6" ht="19.5" customHeight="1" thickBot="1">
      <c r="A5" s="90" t="s">
        <v>162</v>
      </c>
      <c r="B5" s="90"/>
      <c r="C5" s="90"/>
      <c r="D5" s="90"/>
      <c r="E5" s="90"/>
      <c r="F5" s="90"/>
    </row>
    <row r="6" spans="1:6" ht="20.25" customHeight="1">
      <c r="A6" s="83" t="s">
        <v>152</v>
      </c>
      <c r="B6" s="83"/>
      <c r="C6" s="83"/>
      <c r="D6" s="83"/>
      <c r="E6" s="83"/>
      <c r="F6" s="83"/>
    </row>
    <row r="7" spans="1:6" ht="15.75" customHeight="1">
      <c r="A7" s="8"/>
      <c r="B7" s="8"/>
      <c r="C7" s="8"/>
      <c r="D7" s="8"/>
      <c r="E7" s="8"/>
      <c r="F7" s="8"/>
    </row>
    <row r="8" spans="1:6" ht="36.75" customHeight="1">
      <c r="A8" s="17"/>
      <c r="B8" s="20"/>
      <c r="C8" s="20"/>
      <c r="D8" s="2"/>
      <c r="E8" s="2" t="s">
        <v>223</v>
      </c>
      <c r="F8" s="2" t="s">
        <v>224</v>
      </c>
    </row>
    <row r="9" spans="1:6" ht="15" customHeight="1">
      <c r="A9" s="17"/>
      <c r="B9" s="20"/>
      <c r="C9" s="20"/>
      <c r="D9" s="1"/>
      <c r="E9" s="1" t="s">
        <v>32</v>
      </c>
      <c r="F9" s="1" t="s">
        <v>32</v>
      </c>
    </row>
    <row r="10" spans="1:6" ht="15" customHeight="1">
      <c r="A10" s="9" t="s">
        <v>50</v>
      </c>
      <c r="B10" s="20"/>
      <c r="C10" s="20"/>
      <c r="D10" s="1"/>
      <c r="E10" s="1"/>
      <c r="F10" s="1"/>
    </row>
    <row r="11" spans="1:6" ht="15" customHeight="1">
      <c r="A11" s="36" t="s">
        <v>241</v>
      </c>
      <c r="B11" s="20"/>
      <c r="C11" s="20"/>
      <c r="D11" s="1"/>
      <c r="E11" s="10">
        <f>+'Income Statements'!I27</f>
        <v>-141</v>
      </c>
      <c r="F11" s="22">
        <f>+'Income Statements'!K27</f>
        <v>189</v>
      </c>
    </row>
    <row r="12" spans="1:6" ht="15" customHeight="1">
      <c r="A12" s="36"/>
      <c r="B12" s="20"/>
      <c r="C12" s="20"/>
      <c r="D12" s="1"/>
      <c r="E12" s="10"/>
      <c r="F12" s="10"/>
    </row>
    <row r="13" spans="1:6" ht="15" customHeight="1">
      <c r="A13" s="36" t="s">
        <v>51</v>
      </c>
      <c r="B13" s="20"/>
      <c r="C13" s="20"/>
      <c r="D13" s="1"/>
      <c r="E13" s="10"/>
      <c r="F13" s="10"/>
    </row>
    <row r="14" spans="1:6" ht="15" customHeight="1">
      <c r="A14" s="36"/>
      <c r="B14" s="20" t="s">
        <v>134</v>
      </c>
      <c r="C14" s="20"/>
      <c r="D14" s="1"/>
      <c r="E14" s="10">
        <v>-78</v>
      </c>
      <c r="F14" s="10">
        <v>-113</v>
      </c>
    </row>
    <row r="15" spans="1:6" ht="15" customHeight="1">
      <c r="A15" s="36"/>
      <c r="B15" s="20" t="s">
        <v>52</v>
      </c>
      <c r="C15" s="20"/>
      <c r="D15" s="1"/>
      <c r="E15" s="10">
        <v>235</v>
      </c>
      <c r="F15" s="10">
        <v>132</v>
      </c>
    </row>
    <row r="16" spans="1:6" ht="15" customHeight="1">
      <c r="A16" s="36"/>
      <c r="B16" s="20" t="s">
        <v>53</v>
      </c>
      <c r="C16" s="20"/>
      <c r="D16" s="1"/>
      <c r="E16" s="44">
        <v>81</v>
      </c>
      <c r="F16" s="44">
        <v>71</v>
      </c>
    </row>
    <row r="17" spans="1:6" ht="15" customHeight="1">
      <c r="A17" s="36" t="s">
        <v>114</v>
      </c>
      <c r="B17" s="20"/>
      <c r="C17" s="20"/>
      <c r="D17" s="1"/>
      <c r="E17" s="10">
        <f>+SUM(E11:E16)</f>
        <v>97</v>
      </c>
      <c r="F17" s="10">
        <f>+SUM(F11:F16)</f>
        <v>279</v>
      </c>
    </row>
    <row r="18" spans="1:6" ht="15" customHeight="1">
      <c r="A18" s="36" t="s">
        <v>54</v>
      </c>
      <c r="B18" s="20"/>
      <c r="C18" s="20"/>
      <c r="D18" s="1"/>
      <c r="E18" s="10"/>
      <c r="F18" s="10"/>
    </row>
    <row r="19" spans="1:6" ht="15" customHeight="1">
      <c r="A19" s="36"/>
      <c r="B19" s="20" t="s">
        <v>55</v>
      </c>
      <c r="C19" s="20"/>
      <c r="D19" s="1"/>
      <c r="E19" s="10">
        <v>-1375</v>
      </c>
      <c r="F19" s="10">
        <v>-578</v>
      </c>
    </row>
    <row r="20" spans="1:6" ht="15" customHeight="1">
      <c r="A20" s="36"/>
      <c r="B20" s="20" t="s">
        <v>56</v>
      </c>
      <c r="C20" s="20"/>
      <c r="D20" s="1"/>
      <c r="E20" s="10">
        <v>685</v>
      </c>
      <c r="F20" s="10">
        <v>20</v>
      </c>
    </row>
    <row r="21" spans="1:6" ht="15" customHeight="1">
      <c r="A21" s="13" t="s">
        <v>242</v>
      </c>
      <c r="B21" s="20"/>
      <c r="C21" s="20"/>
      <c r="D21" s="1"/>
      <c r="E21" s="43">
        <f>+SUM(E17:E20)</f>
        <v>-593</v>
      </c>
      <c r="F21" s="43">
        <f>+SUM(F17:F20)</f>
        <v>-279</v>
      </c>
    </row>
    <row r="22" spans="2:6" ht="15" customHeight="1">
      <c r="B22" s="20" t="s">
        <v>135</v>
      </c>
      <c r="C22" s="20"/>
      <c r="D22" s="1"/>
      <c r="E22" s="10">
        <v>56</v>
      </c>
      <c r="F22" s="10">
        <v>65</v>
      </c>
    </row>
    <row r="23" spans="2:6" ht="15" customHeight="1">
      <c r="B23" s="20" t="s">
        <v>182</v>
      </c>
      <c r="C23" s="20"/>
      <c r="D23" s="1"/>
      <c r="E23" s="10">
        <v>-21</v>
      </c>
      <c r="F23" s="10">
        <v>-21</v>
      </c>
    </row>
    <row r="24" spans="1:6" ht="15" customHeight="1">
      <c r="A24" s="9"/>
      <c r="B24" s="20" t="s">
        <v>120</v>
      </c>
      <c r="C24" s="20"/>
      <c r="D24" s="1"/>
      <c r="E24" s="10">
        <v>-653</v>
      </c>
      <c r="F24" s="10">
        <v>-584</v>
      </c>
    </row>
    <row r="25" spans="1:6" ht="15" customHeight="1">
      <c r="A25" s="9" t="s">
        <v>197</v>
      </c>
      <c r="B25" s="20"/>
      <c r="C25" s="20"/>
      <c r="D25" s="1"/>
      <c r="E25" s="11">
        <f>+SUM(E21:E24)</f>
        <v>-1211</v>
      </c>
      <c r="F25" s="11">
        <f>+SUM(F21:F24)</f>
        <v>-819</v>
      </c>
    </row>
    <row r="26" spans="1:6" ht="15" customHeight="1">
      <c r="A26" s="36"/>
      <c r="B26" s="20"/>
      <c r="C26" s="20"/>
      <c r="D26" s="1"/>
      <c r="E26" s="10"/>
      <c r="F26" s="10"/>
    </row>
    <row r="27" spans="1:6" ht="15" customHeight="1">
      <c r="A27" s="9" t="s">
        <v>57</v>
      </c>
      <c r="B27" s="20"/>
      <c r="C27" s="20"/>
      <c r="D27" s="1"/>
      <c r="E27" s="10"/>
      <c r="F27" s="10"/>
    </row>
    <row r="28" spans="1:6" ht="15" customHeight="1">
      <c r="A28" s="36"/>
      <c r="B28" s="20" t="s">
        <v>58</v>
      </c>
      <c r="C28" s="20"/>
      <c r="D28" s="1"/>
      <c r="E28" s="10">
        <v>-50</v>
      </c>
      <c r="F28" s="10">
        <v>-426</v>
      </c>
    </row>
    <row r="29" spans="1:6" ht="15" customHeight="1">
      <c r="A29" s="36"/>
      <c r="B29" s="20" t="s">
        <v>196</v>
      </c>
      <c r="C29" s="20"/>
      <c r="D29" s="1"/>
      <c r="E29" s="10">
        <v>-100</v>
      </c>
      <c r="F29" s="10">
        <v>0</v>
      </c>
    </row>
    <row r="30" spans="1:6" ht="15" customHeight="1">
      <c r="A30" s="9" t="s">
        <v>59</v>
      </c>
      <c r="B30" s="20"/>
      <c r="C30" s="20"/>
      <c r="D30" s="1"/>
      <c r="E30" s="11">
        <f>+SUM(E28:E29)</f>
        <v>-150</v>
      </c>
      <c r="F30" s="11">
        <f>+SUM(F28:F29)</f>
        <v>-426</v>
      </c>
    </row>
    <row r="31" spans="1:6" ht="15" customHeight="1">
      <c r="A31" s="9"/>
      <c r="B31" s="20"/>
      <c r="C31" s="20"/>
      <c r="D31" s="1"/>
      <c r="E31" s="10"/>
      <c r="F31" s="10"/>
    </row>
    <row r="32" spans="1:6" ht="15" customHeight="1">
      <c r="A32" s="9" t="s">
        <v>230</v>
      </c>
      <c r="B32" s="20"/>
      <c r="C32" s="20"/>
      <c r="D32" s="1"/>
      <c r="E32" s="10"/>
      <c r="F32" s="10"/>
    </row>
    <row r="33" spans="1:6" ht="15" customHeight="1">
      <c r="A33" s="36"/>
      <c r="B33" s="20" t="s">
        <v>73</v>
      </c>
      <c r="C33" s="20"/>
      <c r="D33" s="1"/>
      <c r="E33" s="10">
        <v>0</v>
      </c>
      <c r="F33" s="10">
        <v>-1000</v>
      </c>
    </row>
    <row r="34" spans="1:6" ht="15" customHeight="1">
      <c r="A34" s="9" t="s">
        <v>231</v>
      </c>
      <c r="B34" s="20"/>
      <c r="C34" s="20"/>
      <c r="D34" s="1"/>
      <c r="E34" s="11">
        <f>+SUM(E33:E33)</f>
        <v>0</v>
      </c>
      <c r="F34" s="11">
        <f>+SUM(F33:F33)</f>
        <v>-1000</v>
      </c>
    </row>
    <row r="35" spans="1:6" ht="15" customHeight="1">
      <c r="A35" s="9"/>
      <c r="B35" s="20"/>
      <c r="C35" s="20"/>
      <c r="D35" s="1"/>
      <c r="E35" s="10"/>
      <c r="F35" s="10"/>
    </row>
    <row r="36" spans="1:6" ht="15" customHeight="1">
      <c r="A36" s="9" t="s">
        <v>206</v>
      </c>
      <c r="B36" s="20"/>
      <c r="C36" s="20"/>
      <c r="D36" s="1"/>
      <c r="E36" s="15">
        <f>+E25+E30+E34</f>
        <v>-1361</v>
      </c>
      <c r="F36" s="15">
        <f>+F25+F30+F34</f>
        <v>-2245</v>
      </c>
    </row>
    <row r="37" spans="1:6" ht="15" customHeight="1">
      <c r="A37" s="36"/>
      <c r="B37" s="20"/>
      <c r="C37" s="20"/>
      <c r="D37" s="1"/>
      <c r="E37" s="1"/>
      <c r="F37" s="37"/>
    </row>
    <row r="38" spans="1:6" ht="15" customHeight="1">
      <c r="A38" s="9" t="s">
        <v>170</v>
      </c>
      <c r="B38" s="20"/>
      <c r="C38" s="20"/>
      <c r="D38" s="1"/>
      <c r="E38" s="10">
        <v>5382</v>
      </c>
      <c r="F38" s="10">
        <v>9467</v>
      </c>
    </row>
    <row r="39" spans="1:6" ht="15" customHeight="1">
      <c r="A39" s="9"/>
      <c r="B39" s="20"/>
      <c r="C39" s="20"/>
      <c r="D39" s="1"/>
      <c r="E39" s="17"/>
      <c r="F39" s="10"/>
    </row>
    <row r="40" spans="1:6" ht="15" customHeight="1" thickBot="1">
      <c r="A40" s="9" t="s">
        <v>171</v>
      </c>
      <c r="B40" s="20"/>
      <c r="C40" s="20"/>
      <c r="D40" s="1" t="s">
        <v>208</v>
      </c>
      <c r="E40" s="18">
        <f>+SUM(E36:E38)</f>
        <v>4021</v>
      </c>
      <c r="F40" s="18">
        <f>+SUM(F36:F38)</f>
        <v>7222</v>
      </c>
    </row>
    <row r="41" spans="1:6" ht="15" customHeight="1" thickTop="1">
      <c r="A41" s="36"/>
      <c r="B41" s="20"/>
      <c r="C41" s="20"/>
      <c r="D41" s="1"/>
      <c r="E41" s="1"/>
      <c r="F41" s="1"/>
    </row>
    <row r="42" spans="1:6" ht="15" customHeight="1">
      <c r="A42" s="36"/>
      <c r="B42" s="20"/>
      <c r="C42" s="20"/>
      <c r="D42" s="1"/>
      <c r="E42" s="1"/>
      <c r="F42" s="1"/>
    </row>
    <row r="43" spans="1:6" ht="15" customHeight="1">
      <c r="A43" s="36"/>
      <c r="B43" s="20"/>
      <c r="C43" s="20"/>
      <c r="D43" s="1"/>
      <c r="E43" s="1"/>
      <c r="F43" s="1"/>
    </row>
    <row r="44" spans="1:6" ht="15" customHeight="1">
      <c r="A44" s="80" t="s">
        <v>192</v>
      </c>
      <c r="B44" s="80"/>
      <c r="C44" s="80"/>
      <c r="D44" s="80"/>
      <c r="E44" s="80"/>
      <c r="F44" s="80"/>
    </row>
    <row r="45" spans="1:6" ht="15" customHeight="1">
      <c r="A45" s="80" t="s">
        <v>201</v>
      </c>
      <c r="B45" s="80"/>
      <c r="C45" s="80"/>
      <c r="D45" s="80"/>
      <c r="E45" s="80"/>
      <c r="F45" s="80"/>
    </row>
    <row r="46" spans="1:6" ht="15" customHeight="1">
      <c r="A46" s="36"/>
      <c r="B46" s="20"/>
      <c r="C46" s="20"/>
      <c r="D46" s="1"/>
      <c r="E46" s="1"/>
      <c r="F46" s="1"/>
    </row>
    <row r="47" spans="1:6" ht="15" customHeight="1">
      <c r="A47" s="36"/>
      <c r="B47" s="20"/>
      <c r="C47" s="20"/>
      <c r="D47" s="1"/>
      <c r="E47" s="1"/>
      <c r="F47" s="1"/>
    </row>
    <row r="48" spans="1:6" ht="15" customHeight="1">
      <c r="A48" s="36"/>
      <c r="B48" s="20"/>
      <c r="C48" s="20"/>
      <c r="D48" s="1"/>
      <c r="E48" s="1"/>
      <c r="F48" s="1"/>
    </row>
    <row r="49" spans="1:6" ht="15" customHeight="1">
      <c r="A49" s="36"/>
      <c r="B49" s="20"/>
      <c r="C49" s="20"/>
      <c r="D49" s="1"/>
      <c r="E49" s="1"/>
      <c r="F49" s="1"/>
    </row>
    <row r="50" spans="1:6" ht="15" customHeight="1">
      <c r="A50" s="36"/>
      <c r="B50" s="20"/>
      <c r="C50" s="20"/>
      <c r="D50" s="1"/>
      <c r="E50" s="1"/>
      <c r="F50" s="1"/>
    </row>
    <row r="51" spans="1:6" ht="15" customHeight="1">
      <c r="A51" s="36"/>
      <c r="B51" s="20"/>
      <c r="C51" s="20"/>
      <c r="D51" s="1"/>
      <c r="E51" s="1"/>
      <c r="F51" s="1"/>
    </row>
    <row r="52" spans="1:6" ht="15" customHeight="1">
      <c r="A52" s="36"/>
      <c r="B52" s="20"/>
      <c r="C52" s="20"/>
      <c r="D52" s="1"/>
      <c r="E52" s="1"/>
      <c r="F52" s="1"/>
    </row>
    <row r="53" spans="1:6" ht="15" customHeight="1">
      <c r="A53" s="36"/>
      <c r="B53" s="20"/>
      <c r="C53" s="20"/>
      <c r="D53" s="1"/>
      <c r="E53" s="1"/>
      <c r="F53" s="1"/>
    </row>
    <row r="54" spans="1:6" ht="15" customHeight="1">
      <c r="A54" s="36"/>
      <c r="B54" s="20"/>
      <c r="C54" s="20"/>
      <c r="D54" s="1"/>
      <c r="E54" s="1"/>
      <c r="F54" s="1"/>
    </row>
    <row r="55" spans="1:6" ht="15" customHeight="1">
      <c r="A55" s="36"/>
      <c r="B55" s="20"/>
      <c r="C55" s="20"/>
      <c r="D55" s="1"/>
      <c r="E55" s="1"/>
      <c r="F55" s="1"/>
    </row>
    <row r="56" spans="1:6" ht="15" customHeight="1">
      <c r="A56" s="63"/>
      <c r="B56" s="63"/>
      <c r="C56" s="63"/>
      <c r="D56" s="63"/>
      <c r="E56" s="63"/>
      <c r="F56" s="63"/>
    </row>
    <row r="57" ht="12.75">
      <c r="G57" s="38"/>
    </row>
    <row r="58" ht="12.75">
      <c r="G58" s="38"/>
    </row>
    <row r="59" spans="1:7" ht="12.75">
      <c r="A59" s="6"/>
      <c r="B59" s="6"/>
      <c r="C59" s="6"/>
      <c r="D59" s="6"/>
      <c r="E59" s="6"/>
      <c r="F59" s="6"/>
      <c r="G59" s="38"/>
    </row>
  </sheetData>
  <mergeCells count="8">
    <mergeCell ref="A1:F1"/>
    <mergeCell ref="A2:F2"/>
    <mergeCell ref="A3:F3"/>
    <mergeCell ref="A4:F4"/>
    <mergeCell ref="A5:F5"/>
    <mergeCell ref="A6:F6"/>
    <mergeCell ref="A44:F44"/>
    <mergeCell ref="A45:F45"/>
  </mergeCells>
  <printOptions/>
  <pageMargins left="0.75" right="0.75" top="1" bottom="1" header="0.5" footer="0.5"/>
  <pageSetup horizontalDpi="600" verticalDpi="600" orientation="portrait" r:id="rId1"/>
  <rowBreaks count="1" manualBreakCount="1">
    <brk id="34" max="5" man="1"/>
  </rowBreaks>
</worksheet>
</file>

<file path=xl/worksheets/sheet5.xml><?xml version="1.0" encoding="utf-8"?>
<worksheet xmlns="http://schemas.openxmlformats.org/spreadsheetml/2006/main" xmlns:r="http://schemas.openxmlformats.org/officeDocument/2006/relationships">
  <dimension ref="A1:Q226"/>
  <sheetViews>
    <sheetView tabSelected="1" workbookViewId="0" topLeftCell="A194">
      <selection activeCell="D215" sqref="D215"/>
    </sheetView>
  </sheetViews>
  <sheetFormatPr defaultColWidth="9.33203125" defaultRowHeight="12.75"/>
  <cols>
    <col min="1" max="1" width="5.33203125" style="13" customWidth="1"/>
    <col min="2" max="3" width="4.66015625" style="13" customWidth="1"/>
    <col min="4" max="4" width="14.16015625" style="13" customWidth="1"/>
    <col min="5" max="5" width="9.16015625" style="13" customWidth="1"/>
    <col min="6" max="6" width="15.16015625" style="13" customWidth="1"/>
    <col min="7" max="7" width="2.33203125" style="13" customWidth="1"/>
    <col min="8" max="8" width="17.33203125" style="13" customWidth="1"/>
    <col min="9" max="9" width="2.33203125" style="13" customWidth="1"/>
    <col min="10" max="10" width="15.16015625" style="13" customWidth="1"/>
    <col min="11" max="11" width="2.33203125" style="13" customWidth="1"/>
    <col min="12" max="12" width="17.33203125" style="13" customWidth="1"/>
    <col min="13" max="16" width="20.83203125" style="13" customWidth="1"/>
    <col min="17" max="16384" width="9.33203125" style="13" customWidth="1"/>
  </cols>
  <sheetData>
    <row r="1" spans="1:12" ht="23.25">
      <c r="A1" s="97" t="str">
        <f>+'Income Statements'!A1:K1</f>
        <v>CWORKS SYSTEMS BERHAD</v>
      </c>
      <c r="B1" s="97"/>
      <c r="C1" s="97"/>
      <c r="D1" s="97"/>
      <c r="E1" s="97"/>
      <c r="F1" s="98"/>
      <c r="G1" s="98"/>
      <c r="H1" s="98"/>
      <c r="I1" s="98"/>
      <c r="J1" s="98"/>
      <c r="K1" s="98"/>
      <c r="L1" s="98"/>
    </row>
    <row r="2" spans="1:12" ht="12.75">
      <c r="A2" s="99" t="str">
        <f>+'Income Statements'!A2:K2</f>
        <v>(Company No: 554979-T)</v>
      </c>
      <c r="B2" s="99"/>
      <c r="C2" s="99"/>
      <c r="D2" s="99"/>
      <c r="E2" s="99"/>
      <c r="F2" s="98"/>
      <c r="G2" s="98"/>
      <c r="H2" s="98"/>
      <c r="I2" s="98"/>
      <c r="J2" s="98"/>
      <c r="K2" s="98"/>
      <c r="L2" s="98"/>
    </row>
    <row r="3" spans="1:12" ht="12.75">
      <c r="A3" s="99" t="s">
        <v>24</v>
      </c>
      <c r="B3" s="99"/>
      <c r="C3" s="99"/>
      <c r="D3" s="99"/>
      <c r="E3" s="99"/>
      <c r="F3" s="98"/>
      <c r="G3" s="98"/>
      <c r="H3" s="98"/>
      <c r="I3" s="98"/>
      <c r="J3" s="98"/>
      <c r="K3" s="98"/>
      <c r="L3" s="98"/>
    </row>
    <row r="4" spans="1:12" ht="15.75">
      <c r="A4" s="100" t="str">
        <f>+'Income Statements'!A4:K4</f>
        <v>Quarterly report on consolidated results for the 2nd quarter ended 30.06.2007</v>
      </c>
      <c r="B4" s="100"/>
      <c r="C4" s="100"/>
      <c r="D4" s="100"/>
      <c r="E4" s="100"/>
      <c r="F4" s="98"/>
      <c r="G4" s="98"/>
      <c r="H4" s="98"/>
      <c r="I4" s="98"/>
      <c r="J4" s="98"/>
      <c r="K4" s="98"/>
      <c r="L4" s="98"/>
    </row>
    <row r="5" spans="1:12" ht="15.75">
      <c r="A5" s="101" t="s">
        <v>27</v>
      </c>
      <c r="B5" s="101"/>
      <c r="C5" s="101"/>
      <c r="D5" s="101"/>
      <c r="E5" s="101"/>
      <c r="F5" s="98"/>
      <c r="G5" s="98"/>
      <c r="H5" s="98"/>
      <c r="I5" s="98"/>
      <c r="J5" s="98"/>
      <c r="K5" s="98"/>
      <c r="L5" s="98"/>
    </row>
    <row r="7" spans="1:2" ht="12.75">
      <c r="A7" s="12" t="s">
        <v>60</v>
      </c>
      <c r="B7" s="4" t="s">
        <v>121</v>
      </c>
    </row>
    <row r="8" ht="12.75">
      <c r="A8" s="14"/>
    </row>
    <row r="9" spans="1:2" ht="12.75">
      <c r="A9" s="12" t="s">
        <v>61</v>
      </c>
      <c r="B9" s="4" t="s">
        <v>62</v>
      </c>
    </row>
    <row r="10" spans="1:12" ht="12.75">
      <c r="A10" s="14"/>
      <c r="B10" s="91" t="s">
        <v>184</v>
      </c>
      <c r="C10" s="91"/>
      <c r="D10" s="91"/>
      <c r="E10" s="91"/>
      <c r="F10" s="91"/>
      <c r="G10" s="91"/>
      <c r="H10" s="91"/>
      <c r="I10" s="91"/>
      <c r="J10" s="91"/>
      <c r="K10" s="91"/>
      <c r="L10" s="91"/>
    </row>
    <row r="11" spans="1:12" ht="12.75">
      <c r="A11" s="14"/>
      <c r="B11" s="91"/>
      <c r="C11" s="91"/>
      <c r="D11" s="91"/>
      <c r="E11" s="91"/>
      <c r="F11" s="91"/>
      <c r="G11" s="91"/>
      <c r="H11" s="91"/>
      <c r="I11" s="91"/>
      <c r="J11" s="91"/>
      <c r="K11" s="91"/>
      <c r="L11" s="91"/>
    </row>
    <row r="12" ht="12.75">
      <c r="A12" s="14"/>
    </row>
    <row r="13" spans="1:12" ht="12.75">
      <c r="A13" s="14"/>
      <c r="B13" s="91" t="s">
        <v>207</v>
      </c>
      <c r="C13" s="91"/>
      <c r="D13" s="91"/>
      <c r="E13" s="91"/>
      <c r="F13" s="91"/>
      <c r="G13" s="91"/>
      <c r="H13" s="91"/>
      <c r="I13" s="91"/>
      <c r="J13" s="91"/>
      <c r="K13" s="91"/>
      <c r="L13" s="91"/>
    </row>
    <row r="14" spans="1:12" ht="12.75">
      <c r="A14" s="14"/>
      <c r="B14" s="91"/>
      <c r="C14" s="91"/>
      <c r="D14" s="91"/>
      <c r="E14" s="91"/>
      <c r="F14" s="91"/>
      <c r="G14" s="91"/>
      <c r="H14" s="91"/>
      <c r="I14" s="91"/>
      <c r="J14" s="91"/>
      <c r="K14" s="91"/>
      <c r="L14" s="91"/>
    </row>
    <row r="15" ht="12.75">
      <c r="A15" s="14"/>
    </row>
    <row r="16" spans="1:12" ht="12.75">
      <c r="A16" s="14"/>
      <c r="B16" s="91" t="s">
        <v>209</v>
      </c>
      <c r="C16" s="91"/>
      <c r="D16" s="91"/>
      <c r="E16" s="91"/>
      <c r="F16" s="91"/>
      <c r="G16" s="91"/>
      <c r="H16" s="91"/>
      <c r="I16" s="91"/>
      <c r="J16" s="91"/>
      <c r="K16" s="91"/>
      <c r="L16" s="91"/>
    </row>
    <row r="17" spans="1:12" ht="12.75">
      <c r="A17" s="14"/>
      <c r="B17" s="91"/>
      <c r="C17" s="91"/>
      <c r="D17" s="91"/>
      <c r="E17" s="91"/>
      <c r="F17" s="91"/>
      <c r="G17" s="91"/>
      <c r="H17" s="91"/>
      <c r="I17" s="91"/>
      <c r="J17" s="91"/>
      <c r="K17" s="91"/>
      <c r="L17" s="91"/>
    </row>
    <row r="18" spans="1:12" ht="12.75">
      <c r="A18" s="14"/>
      <c r="B18" s="91"/>
      <c r="C18" s="91"/>
      <c r="D18" s="91"/>
      <c r="E18" s="91"/>
      <c r="F18" s="91"/>
      <c r="G18" s="91"/>
      <c r="H18" s="91"/>
      <c r="I18" s="91"/>
      <c r="J18" s="91"/>
      <c r="K18" s="91"/>
      <c r="L18" s="91"/>
    </row>
    <row r="19" spans="1:12" ht="12.75">
      <c r="A19" s="14"/>
      <c r="B19" s="23"/>
      <c r="C19" s="23"/>
      <c r="D19" s="23"/>
      <c r="E19" s="23"/>
      <c r="F19" s="23"/>
      <c r="G19" s="23"/>
      <c r="H19" s="23"/>
      <c r="I19" s="23"/>
      <c r="J19" s="23"/>
      <c r="K19" s="23"/>
      <c r="L19" s="23"/>
    </row>
    <row r="20" spans="1:12" ht="12.75">
      <c r="A20" s="14"/>
      <c r="B20" s="16" t="s">
        <v>210</v>
      </c>
      <c r="C20" s="23"/>
      <c r="D20" s="23" t="s">
        <v>211</v>
      </c>
      <c r="E20" s="23"/>
      <c r="F20" s="23"/>
      <c r="G20" s="23"/>
      <c r="H20" s="23"/>
      <c r="I20" s="23"/>
      <c r="J20" s="23"/>
      <c r="K20" s="23"/>
      <c r="L20" s="23"/>
    </row>
    <row r="21" spans="1:12" ht="12.75">
      <c r="A21" s="14"/>
      <c r="B21" s="16" t="s">
        <v>212</v>
      </c>
      <c r="C21" s="23"/>
      <c r="D21" s="16" t="s">
        <v>213</v>
      </c>
      <c r="E21" s="23"/>
      <c r="F21" s="23"/>
      <c r="G21" s="23"/>
      <c r="H21" s="23"/>
      <c r="I21" s="23"/>
      <c r="J21" s="23"/>
      <c r="K21" s="23"/>
      <c r="L21" s="23"/>
    </row>
    <row r="22" spans="1:12" ht="12.75">
      <c r="A22" s="14"/>
      <c r="B22" s="16"/>
      <c r="C22" s="23"/>
      <c r="D22" s="16"/>
      <c r="E22" s="23"/>
      <c r="F22" s="23"/>
      <c r="G22" s="23"/>
      <c r="H22" s="23"/>
      <c r="I22" s="23"/>
      <c r="J22" s="23"/>
      <c r="K22" s="23"/>
      <c r="L22" s="23"/>
    </row>
    <row r="23" spans="1:12" ht="12.75">
      <c r="A23" s="14"/>
      <c r="B23" s="16" t="s">
        <v>214</v>
      </c>
      <c r="C23" s="23"/>
      <c r="D23" s="16"/>
      <c r="E23" s="23"/>
      <c r="F23" s="23"/>
      <c r="G23" s="23"/>
      <c r="H23" s="23"/>
      <c r="I23" s="23"/>
      <c r="J23" s="23"/>
      <c r="K23" s="23"/>
      <c r="L23" s="23"/>
    </row>
    <row r="24" ht="12.75">
      <c r="A24" s="14"/>
    </row>
    <row r="25" spans="1:2" ht="12.75">
      <c r="A25" s="12" t="s">
        <v>63</v>
      </c>
      <c r="B25" s="4" t="s">
        <v>122</v>
      </c>
    </row>
    <row r="26" spans="1:2" ht="12.75">
      <c r="A26" s="14"/>
      <c r="B26" s="13" t="s">
        <v>123</v>
      </c>
    </row>
    <row r="27" ht="12.75">
      <c r="A27" s="14"/>
    </row>
    <row r="28" spans="1:2" ht="12.75">
      <c r="A28" s="12" t="s">
        <v>64</v>
      </c>
      <c r="B28" s="4" t="s">
        <v>65</v>
      </c>
    </row>
    <row r="29" spans="1:2" ht="12.75">
      <c r="A29" s="14"/>
      <c r="B29" s="13" t="s">
        <v>163</v>
      </c>
    </row>
    <row r="30" ht="12.75">
      <c r="A30" s="14"/>
    </row>
    <row r="31" spans="1:2" ht="12.75">
      <c r="A31" s="12" t="s">
        <v>66</v>
      </c>
      <c r="B31" s="4" t="s">
        <v>67</v>
      </c>
    </row>
    <row r="32" spans="1:12" ht="12.75">
      <c r="A32" s="14"/>
      <c r="B32" s="91" t="s">
        <v>164</v>
      </c>
      <c r="C32" s="91"/>
      <c r="D32" s="91"/>
      <c r="E32" s="91"/>
      <c r="F32" s="91"/>
      <c r="G32" s="91"/>
      <c r="H32" s="91"/>
      <c r="I32" s="91"/>
      <c r="J32" s="91"/>
      <c r="K32" s="91"/>
      <c r="L32" s="91"/>
    </row>
    <row r="33" spans="1:12" ht="12.75">
      <c r="A33" s="14"/>
      <c r="B33" s="91"/>
      <c r="C33" s="91"/>
      <c r="D33" s="91"/>
      <c r="E33" s="91"/>
      <c r="F33" s="91"/>
      <c r="G33" s="91"/>
      <c r="H33" s="91"/>
      <c r="I33" s="91"/>
      <c r="J33" s="91"/>
      <c r="K33" s="91"/>
      <c r="L33" s="91"/>
    </row>
    <row r="34" ht="12.75">
      <c r="A34" s="14"/>
    </row>
    <row r="35" spans="1:2" ht="12.75">
      <c r="A35" s="12" t="s">
        <v>68</v>
      </c>
      <c r="B35" s="4" t="s">
        <v>69</v>
      </c>
    </row>
    <row r="36" spans="1:12" ht="12.75">
      <c r="A36" s="14"/>
      <c r="B36" s="91" t="s">
        <v>128</v>
      </c>
      <c r="C36" s="91"/>
      <c r="D36" s="91"/>
      <c r="E36" s="91"/>
      <c r="F36" s="91"/>
      <c r="G36" s="91"/>
      <c r="H36" s="91"/>
      <c r="I36" s="91"/>
      <c r="J36" s="91"/>
      <c r="K36" s="91"/>
      <c r="L36" s="91"/>
    </row>
    <row r="37" spans="1:12" ht="12.75">
      <c r="A37" s="14"/>
      <c r="B37" s="91"/>
      <c r="C37" s="91"/>
      <c r="D37" s="91"/>
      <c r="E37" s="91"/>
      <c r="F37" s="91"/>
      <c r="G37" s="91"/>
      <c r="H37" s="91"/>
      <c r="I37" s="91"/>
      <c r="J37" s="91"/>
      <c r="K37" s="91"/>
      <c r="L37" s="91"/>
    </row>
    <row r="38" ht="12.75">
      <c r="A38" s="14"/>
    </row>
    <row r="39" spans="1:2" ht="12.75">
      <c r="A39" s="12" t="s">
        <v>70</v>
      </c>
      <c r="B39" s="4" t="s">
        <v>71</v>
      </c>
    </row>
    <row r="40" spans="1:12" ht="12.75">
      <c r="A40" s="14"/>
      <c r="B40" s="91" t="s">
        <v>165</v>
      </c>
      <c r="C40" s="91"/>
      <c r="D40" s="91"/>
      <c r="E40" s="91"/>
      <c r="F40" s="91"/>
      <c r="G40" s="91"/>
      <c r="H40" s="91"/>
      <c r="I40" s="91"/>
      <c r="J40" s="91"/>
      <c r="K40" s="91"/>
      <c r="L40" s="91"/>
    </row>
    <row r="41" spans="1:12" ht="12.75">
      <c r="A41" s="14"/>
      <c r="B41" s="91"/>
      <c r="C41" s="91"/>
      <c r="D41" s="91"/>
      <c r="E41" s="91"/>
      <c r="F41" s="91"/>
      <c r="G41" s="91"/>
      <c r="H41" s="91"/>
      <c r="I41" s="91"/>
      <c r="J41" s="91"/>
      <c r="K41" s="91"/>
      <c r="L41" s="91"/>
    </row>
    <row r="42" spans="1:12" ht="12.75">
      <c r="A42" s="14"/>
      <c r="B42" s="23"/>
      <c r="C42" s="23"/>
      <c r="D42" s="23"/>
      <c r="E42" s="23"/>
      <c r="F42" s="23"/>
      <c r="G42" s="23"/>
      <c r="H42" s="23"/>
      <c r="I42" s="23"/>
      <c r="J42" s="23"/>
      <c r="K42" s="23"/>
      <c r="L42" s="23"/>
    </row>
    <row r="43" spans="1:2" ht="12.75">
      <c r="A43" s="12" t="s">
        <v>72</v>
      </c>
      <c r="B43" s="4" t="s">
        <v>73</v>
      </c>
    </row>
    <row r="44" spans="1:12" ht="12.75">
      <c r="A44" s="12"/>
      <c r="B44" s="16" t="s">
        <v>187</v>
      </c>
      <c r="C44" s="16"/>
      <c r="D44" s="16"/>
      <c r="E44" s="16"/>
      <c r="F44" s="16"/>
      <c r="G44" s="16"/>
      <c r="H44" s="16"/>
      <c r="I44" s="16"/>
      <c r="J44" s="16"/>
      <c r="K44" s="16"/>
      <c r="L44" s="16"/>
    </row>
    <row r="45" spans="1:12" ht="12.75">
      <c r="A45" s="12"/>
      <c r="B45" s="16"/>
      <c r="C45" s="16"/>
      <c r="D45" s="16"/>
      <c r="E45" s="16"/>
      <c r="F45" s="16"/>
      <c r="G45" s="16"/>
      <c r="H45" s="16"/>
      <c r="I45" s="16"/>
      <c r="J45" s="16"/>
      <c r="K45" s="16"/>
      <c r="L45" s="16"/>
    </row>
    <row r="46" spans="1:2" ht="12.75">
      <c r="A46" s="12" t="s">
        <v>74</v>
      </c>
      <c r="B46" s="4" t="s">
        <v>75</v>
      </c>
    </row>
    <row r="47" spans="1:12" ht="12.75">
      <c r="A47" s="12"/>
      <c r="B47" s="91" t="s">
        <v>178</v>
      </c>
      <c r="C47" s="91"/>
      <c r="D47" s="91"/>
      <c r="E47" s="91"/>
      <c r="F47" s="91"/>
      <c r="G47" s="91"/>
      <c r="H47" s="91"/>
      <c r="I47" s="91"/>
      <c r="J47" s="91"/>
      <c r="K47" s="91"/>
      <c r="L47" s="91"/>
    </row>
    <row r="48" spans="1:12" ht="12.75">
      <c r="A48" s="12"/>
      <c r="B48" s="91"/>
      <c r="C48" s="91"/>
      <c r="D48" s="91"/>
      <c r="E48" s="91"/>
      <c r="F48" s="91"/>
      <c r="G48" s="91"/>
      <c r="H48" s="91"/>
      <c r="I48" s="91"/>
      <c r="J48" s="91"/>
      <c r="K48" s="91"/>
      <c r="L48" s="91"/>
    </row>
    <row r="49" spans="1:2" ht="12.75">
      <c r="A49" s="12"/>
      <c r="B49" s="4"/>
    </row>
    <row r="50" spans="1:12" ht="12.75">
      <c r="A50" s="12"/>
      <c r="C50" s="61"/>
      <c r="D50" s="61"/>
      <c r="E50" s="61"/>
      <c r="F50" s="93" t="s">
        <v>14</v>
      </c>
      <c r="G50" s="93"/>
      <c r="H50" s="93"/>
      <c r="I50" s="17"/>
      <c r="J50" s="93" t="s">
        <v>15</v>
      </c>
      <c r="K50" s="93"/>
      <c r="L50" s="93"/>
    </row>
    <row r="51" spans="1:12" ht="38.25">
      <c r="A51" s="12"/>
      <c r="B51" s="95" t="s">
        <v>175</v>
      </c>
      <c r="C51" s="96"/>
      <c r="D51" s="96"/>
      <c r="E51" s="96"/>
      <c r="F51" s="48" t="s">
        <v>16</v>
      </c>
      <c r="G51" s="48"/>
      <c r="H51" s="48" t="s">
        <v>31</v>
      </c>
      <c r="I51" s="48"/>
      <c r="J51" s="48" t="s">
        <v>17</v>
      </c>
      <c r="K51" s="48"/>
      <c r="L51" s="48" t="s">
        <v>22</v>
      </c>
    </row>
    <row r="52" spans="1:12" ht="12.75">
      <c r="A52" s="12"/>
      <c r="B52" s="59"/>
      <c r="C52" s="59"/>
      <c r="D52" s="59"/>
      <c r="E52" s="59"/>
      <c r="F52" s="49" t="s">
        <v>217</v>
      </c>
      <c r="G52" s="49"/>
      <c r="H52" s="49" t="s">
        <v>218</v>
      </c>
      <c r="I52" s="49"/>
      <c r="J52" s="49" t="s">
        <v>217</v>
      </c>
      <c r="K52" s="49"/>
      <c r="L52" s="49" t="s">
        <v>218</v>
      </c>
    </row>
    <row r="53" spans="1:12" ht="12.75">
      <c r="A53" s="12"/>
      <c r="B53" s="59"/>
      <c r="C53" s="59"/>
      <c r="D53" s="59"/>
      <c r="E53" s="59"/>
      <c r="F53" s="17" t="s">
        <v>32</v>
      </c>
      <c r="G53" s="17"/>
      <c r="H53" s="17" t="s">
        <v>32</v>
      </c>
      <c r="I53" s="17"/>
      <c r="J53" s="17" t="s">
        <v>32</v>
      </c>
      <c r="K53" s="17"/>
      <c r="L53" s="17" t="s">
        <v>32</v>
      </c>
    </row>
    <row r="54" spans="1:13" ht="12.75">
      <c r="A54" s="12"/>
      <c r="B54" s="60" t="s">
        <v>174</v>
      </c>
      <c r="C54" s="59"/>
      <c r="D54" s="59"/>
      <c r="E54" s="59"/>
      <c r="F54" s="59"/>
      <c r="G54" s="17"/>
      <c r="H54" s="17"/>
      <c r="I54" s="17"/>
      <c r="J54" s="17"/>
      <c r="K54" s="17"/>
      <c r="L54" s="17"/>
      <c r="M54" s="17"/>
    </row>
    <row r="55" spans="1:12" ht="12.75">
      <c r="A55" s="12"/>
      <c r="B55" s="13" t="s">
        <v>173</v>
      </c>
      <c r="F55" s="24">
        <v>1292</v>
      </c>
      <c r="G55" s="24"/>
      <c r="H55" s="24">
        <v>1064</v>
      </c>
      <c r="I55" s="24"/>
      <c r="J55" s="24">
        <v>2616</v>
      </c>
      <c r="K55" s="24"/>
      <c r="L55" s="24">
        <v>1969</v>
      </c>
    </row>
    <row r="56" spans="1:14" ht="12.75">
      <c r="A56" s="12"/>
      <c r="B56" s="13" t="s">
        <v>176</v>
      </c>
      <c r="F56" s="24">
        <v>80</v>
      </c>
      <c r="G56" s="24"/>
      <c r="H56" s="24">
        <v>100</v>
      </c>
      <c r="I56" s="24"/>
      <c r="J56" s="24">
        <v>241</v>
      </c>
      <c r="K56" s="24"/>
      <c r="L56" s="24">
        <v>164</v>
      </c>
      <c r="N56" s="13" t="s">
        <v>30</v>
      </c>
    </row>
    <row r="57" spans="1:12" ht="13.5" thickBot="1">
      <c r="A57" s="12"/>
      <c r="F57" s="53">
        <f>+SUM(F55:F56)</f>
        <v>1372</v>
      </c>
      <c r="G57" s="24"/>
      <c r="H57" s="53">
        <f>+SUM(H55:H56)</f>
        <v>1164</v>
      </c>
      <c r="I57" s="24"/>
      <c r="J57" s="53">
        <f>+SUM(J55:J56)</f>
        <v>2857</v>
      </c>
      <c r="K57" s="24"/>
      <c r="L57" s="53">
        <f>+SUM(L55:L56)</f>
        <v>2133</v>
      </c>
    </row>
    <row r="58" spans="1:12" ht="13.5" thickTop="1">
      <c r="A58" s="12"/>
      <c r="B58" s="4"/>
      <c r="F58" s="24"/>
      <c r="G58" s="24"/>
      <c r="H58" s="24"/>
      <c r="I58" s="24"/>
      <c r="J58" s="24"/>
      <c r="K58" s="24"/>
      <c r="L58" s="24"/>
    </row>
    <row r="59" spans="1:12" ht="12.75">
      <c r="A59" s="12"/>
      <c r="B59" s="62" t="s">
        <v>177</v>
      </c>
      <c r="F59" s="24"/>
      <c r="G59" s="24"/>
      <c r="H59" s="24"/>
      <c r="I59" s="24"/>
      <c r="J59" s="24"/>
      <c r="K59" s="24"/>
      <c r="L59" s="24"/>
    </row>
    <row r="60" spans="1:14" ht="12.75">
      <c r="A60" s="12"/>
      <c r="B60" s="13" t="s">
        <v>173</v>
      </c>
      <c r="F60" s="24">
        <v>-342</v>
      </c>
      <c r="G60" s="24"/>
      <c r="H60" s="24">
        <v>84</v>
      </c>
      <c r="I60" s="24"/>
      <c r="J60" s="24">
        <v>-142</v>
      </c>
      <c r="K60" s="24"/>
      <c r="L60" s="24">
        <v>251</v>
      </c>
      <c r="N60" s="13" t="s">
        <v>30</v>
      </c>
    </row>
    <row r="61" spans="1:14" ht="12.75">
      <c r="A61" s="12"/>
      <c r="B61" s="13" t="s">
        <v>176</v>
      </c>
      <c r="F61" s="24">
        <v>-9</v>
      </c>
      <c r="G61" s="24"/>
      <c r="H61" s="24">
        <v>-15</v>
      </c>
      <c r="I61" s="24"/>
      <c r="J61" s="24">
        <v>1</v>
      </c>
      <c r="K61" s="24"/>
      <c r="L61" s="24">
        <v>-62</v>
      </c>
      <c r="N61" s="13" t="s">
        <v>30</v>
      </c>
    </row>
    <row r="62" spans="1:12" ht="13.5" thickBot="1">
      <c r="A62" s="12"/>
      <c r="B62" s="4"/>
      <c r="F62" s="53">
        <f>+SUM(F60:F61)</f>
        <v>-351</v>
      </c>
      <c r="G62" s="24"/>
      <c r="H62" s="53">
        <f>+SUM(H60:H61)</f>
        <v>69</v>
      </c>
      <c r="I62" s="24"/>
      <c r="J62" s="53">
        <f>+SUM(J60:J61)</f>
        <v>-141</v>
      </c>
      <c r="K62" s="24"/>
      <c r="L62" s="53">
        <f>+SUM(L60:L61)</f>
        <v>189</v>
      </c>
    </row>
    <row r="63" spans="1:2" ht="13.5" thickTop="1">
      <c r="A63" s="12"/>
      <c r="B63" s="4"/>
    </row>
    <row r="64" spans="1:2" ht="12.75">
      <c r="A64" s="12" t="s">
        <v>76</v>
      </c>
      <c r="B64" s="4" t="s">
        <v>110</v>
      </c>
    </row>
    <row r="65" spans="1:12" ht="12.75">
      <c r="A65" s="14"/>
      <c r="B65" s="16" t="s">
        <v>243</v>
      </c>
      <c r="C65" s="16"/>
      <c r="D65" s="16"/>
      <c r="E65" s="16"/>
      <c r="F65" s="16"/>
      <c r="G65" s="16"/>
      <c r="H65" s="16"/>
      <c r="I65" s="16"/>
      <c r="J65" s="16"/>
      <c r="K65" s="16"/>
      <c r="L65" s="16"/>
    </row>
    <row r="66" ht="12.75">
      <c r="A66" s="14"/>
    </row>
    <row r="67" spans="1:2" ht="12.75">
      <c r="A67" s="12" t="s">
        <v>77</v>
      </c>
      <c r="B67" s="4" t="s">
        <v>111</v>
      </c>
    </row>
    <row r="68" spans="1:12" ht="12.75">
      <c r="A68" s="12"/>
      <c r="B68" s="91" t="s">
        <v>234</v>
      </c>
      <c r="C68" s="91"/>
      <c r="D68" s="91"/>
      <c r="E68" s="91"/>
      <c r="F68" s="91"/>
      <c r="G68" s="91"/>
      <c r="H68" s="91"/>
      <c r="I68" s="91"/>
      <c r="J68" s="91"/>
      <c r="K68" s="91"/>
      <c r="L68" s="91"/>
    </row>
    <row r="69" spans="1:12" ht="12.75">
      <c r="A69" s="12"/>
      <c r="B69" s="91"/>
      <c r="C69" s="91"/>
      <c r="D69" s="91"/>
      <c r="E69" s="91"/>
      <c r="F69" s="91"/>
      <c r="G69" s="91"/>
      <c r="H69" s="91"/>
      <c r="I69" s="91"/>
      <c r="J69" s="91"/>
      <c r="K69" s="91"/>
      <c r="L69" s="91"/>
    </row>
    <row r="70" spans="1:12" ht="12.75">
      <c r="A70" s="14"/>
      <c r="B70" s="23"/>
      <c r="C70" s="16"/>
      <c r="D70" s="23"/>
      <c r="E70" s="23"/>
      <c r="F70" s="23"/>
      <c r="G70" s="23"/>
      <c r="H70" s="23"/>
      <c r="I70" s="23"/>
      <c r="J70" s="23"/>
      <c r="K70" s="23"/>
      <c r="L70" s="23"/>
    </row>
    <row r="71" spans="1:2" ht="12.75">
      <c r="A71" s="12" t="s">
        <v>78</v>
      </c>
      <c r="B71" s="4" t="s">
        <v>0</v>
      </c>
    </row>
    <row r="72" spans="1:2" ht="12.75">
      <c r="A72" s="12"/>
      <c r="B72" s="13" t="s">
        <v>1</v>
      </c>
    </row>
    <row r="73" ht="12.75">
      <c r="A73" s="14"/>
    </row>
    <row r="74" spans="1:2" ht="12.75">
      <c r="A74" s="12" t="s">
        <v>79</v>
      </c>
      <c r="B74" s="4" t="s">
        <v>80</v>
      </c>
    </row>
    <row r="75" spans="1:2" ht="12.75">
      <c r="A75" s="14"/>
      <c r="B75" s="13" t="s">
        <v>112</v>
      </c>
    </row>
    <row r="76" ht="12.75">
      <c r="A76" s="14"/>
    </row>
    <row r="77" spans="1:2" ht="12.75">
      <c r="A77" s="12" t="s">
        <v>81</v>
      </c>
      <c r="B77" s="4" t="s">
        <v>82</v>
      </c>
    </row>
    <row r="78" spans="1:2" ht="12.75">
      <c r="A78" s="12"/>
      <c r="B78" s="13" t="s">
        <v>12</v>
      </c>
    </row>
    <row r="79" spans="1:2" ht="12.75">
      <c r="A79" s="12"/>
      <c r="B79" s="4"/>
    </row>
    <row r="80" spans="1:2" ht="12.75">
      <c r="A80" s="12" t="s">
        <v>83</v>
      </c>
      <c r="B80" s="4" t="s">
        <v>84</v>
      </c>
    </row>
    <row r="81" spans="1:2" ht="12.75">
      <c r="A81" s="14"/>
      <c r="B81" s="13" t="s">
        <v>113</v>
      </c>
    </row>
    <row r="82" ht="12.75">
      <c r="A82" s="14"/>
    </row>
    <row r="83" spans="1:2" ht="12.75">
      <c r="A83" s="12" t="s">
        <v>85</v>
      </c>
      <c r="B83" s="4" t="s">
        <v>86</v>
      </c>
    </row>
    <row r="84" spans="1:12" ht="12.75">
      <c r="A84" s="14"/>
      <c r="J84" s="14" t="s">
        <v>235</v>
      </c>
      <c r="L84" s="14" t="s">
        <v>236</v>
      </c>
    </row>
    <row r="85" spans="1:12" ht="12.75">
      <c r="A85" s="14"/>
      <c r="J85" s="14" t="s">
        <v>32</v>
      </c>
      <c r="L85" s="14" t="s">
        <v>32</v>
      </c>
    </row>
    <row r="86" spans="1:12" ht="12.75">
      <c r="A86" s="14"/>
      <c r="B86" s="20" t="s">
        <v>168</v>
      </c>
      <c r="J86" s="46">
        <f>+'Balance Sheet'!D18</f>
        <v>3525</v>
      </c>
      <c r="L86" s="24">
        <v>6550</v>
      </c>
    </row>
    <row r="87" spans="1:12" ht="12.75">
      <c r="A87" s="14"/>
      <c r="B87" s="20" t="s">
        <v>44</v>
      </c>
      <c r="J87" s="46">
        <f>+'Balance Sheet'!D19</f>
        <v>496</v>
      </c>
      <c r="L87" s="46">
        <v>672</v>
      </c>
    </row>
    <row r="88" spans="1:12" ht="13.5" thickBot="1">
      <c r="A88" s="14"/>
      <c r="J88" s="47">
        <f>+SUM(J86:J87)</f>
        <v>4021</v>
      </c>
      <c r="L88" s="47">
        <f>+SUM(L86:L87)</f>
        <v>7222</v>
      </c>
    </row>
    <row r="89" spans="1:10" ht="13.5" thickTop="1">
      <c r="A89" s="14"/>
      <c r="J89" s="14"/>
    </row>
    <row r="90" spans="1:12" ht="12.75">
      <c r="A90" s="12" t="s">
        <v>87</v>
      </c>
      <c r="B90" s="73" t="s">
        <v>183</v>
      </c>
      <c r="C90" s="91"/>
      <c r="D90" s="91"/>
      <c r="E90" s="91"/>
      <c r="F90" s="91"/>
      <c r="G90" s="91"/>
      <c r="H90" s="91"/>
      <c r="I90" s="91"/>
      <c r="J90" s="91"/>
      <c r="K90" s="91"/>
      <c r="L90" s="91"/>
    </row>
    <row r="91" spans="1:12" ht="12.75">
      <c r="A91" s="12"/>
      <c r="B91" s="91"/>
      <c r="C91" s="91"/>
      <c r="D91" s="91"/>
      <c r="E91" s="91"/>
      <c r="F91" s="91"/>
      <c r="G91" s="91"/>
      <c r="H91" s="91"/>
      <c r="I91" s="91"/>
      <c r="J91" s="91"/>
      <c r="K91" s="91"/>
      <c r="L91" s="91"/>
    </row>
    <row r="92" ht="12.75">
      <c r="A92" s="14"/>
    </row>
    <row r="93" spans="1:2" ht="12.75">
      <c r="A93" s="12" t="s">
        <v>88</v>
      </c>
      <c r="B93" s="4" t="s">
        <v>89</v>
      </c>
    </row>
    <row r="94" spans="1:12" ht="12.75">
      <c r="A94" s="12"/>
      <c r="B94" s="92" t="s">
        <v>248</v>
      </c>
      <c r="C94" s="92"/>
      <c r="D94" s="92"/>
      <c r="E94" s="92"/>
      <c r="F94" s="92"/>
      <c r="G94" s="92"/>
      <c r="H94" s="92"/>
      <c r="I94" s="92"/>
      <c r="J94" s="92"/>
      <c r="K94" s="92"/>
      <c r="L94" s="92"/>
    </row>
    <row r="95" spans="1:12" ht="12.75">
      <c r="A95" s="12"/>
      <c r="B95" s="92"/>
      <c r="C95" s="92"/>
      <c r="D95" s="92"/>
      <c r="E95" s="92"/>
      <c r="F95" s="92"/>
      <c r="G95" s="92"/>
      <c r="H95" s="92"/>
      <c r="I95" s="92"/>
      <c r="J95" s="92"/>
      <c r="K95" s="92"/>
      <c r="L95" s="92"/>
    </row>
    <row r="96" spans="1:12" ht="12.75">
      <c r="A96" s="12"/>
      <c r="B96" s="92"/>
      <c r="C96" s="92"/>
      <c r="D96" s="92"/>
      <c r="E96" s="92"/>
      <c r="F96" s="92"/>
      <c r="G96" s="92"/>
      <c r="H96" s="92"/>
      <c r="I96" s="92"/>
      <c r="J96" s="92"/>
      <c r="K96" s="92"/>
      <c r="L96" s="92"/>
    </row>
    <row r="97" spans="1:12" ht="12.75">
      <c r="A97" s="12"/>
      <c r="B97" s="92"/>
      <c r="C97" s="92"/>
      <c r="D97" s="92"/>
      <c r="E97" s="92"/>
      <c r="F97" s="92"/>
      <c r="G97" s="92"/>
      <c r="H97" s="92"/>
      <c r="I97" s="92"/>
      <c r="J97" s="92"/>
      <c r="K97" s="92"/>
      <c r="L97" s="92"/>
    </row>
    <row r="98" spans="1:12" ht="12.75">
      <c r="A98" s="12"/>
      <c r="B98" s="92"/>
      <c r="C98" s="92"/>
      <c r="D98" s="92"/>
      <c r="E98" s="92"/>
      <c r="F98" s="92"/>
      <c r="G98" s="92"/>
      <c r="H98" s="92"/>
      <c r="I98" s="92"/>
      <c r="J98" s="92"/>
      <c r="K98" s="92"/>
      <c r="L98" s="92"/>
    </row>
    <row r="99" spans="1:12" ht="12.75">
      <c r="A99" s="12"/>
      <c r="B99" s="92"/>
      <c r="C99" s="92"/>
      <c r="D99" s="92"/>
      <c r="E99" s="92"/>
      <c r="F99" s="92"/>
      <c r="G99" s="92"/>
      <c r="H99" s="92"/>
      <c r="I99" s="92"/>
      <c r="J99" s="92"/>
      <c r="K99" s="92"/>
      <c r="L99" s="92"/>
    </row>
    <row r="100" spans="1:12" ht="12.75">
      <c r="A100" s="12"/>
      <c r="B100" s="63"/>
      <c r="C100" s="63"/>
      <c r="D100" s="63"/>
      <c r="E100" s="63"/>
      <c r="F100" s="63"/>
      <c r="G100" s="63"/>
      <c r="H100" s="63"/>
      <c r="I100" s="63"/>
      <c r="J100" s="63"/>
      <c r="K100" s="63"/>
      <c r="L100" s="63"/>
    </row>
    <row r="101" spans="1:12" ht="12.75">
      <c r="A101" s="12"/>
      <c r="B101" s="74" t="s">
        <v>244</v>
      </c>
      <c r="C101" s="92"/>
      <c r="D101" s="92"/>
      <c r="E101" s="92"/>
      <c r="F101" s="92"/>
      <c r="G101" s="92"/>
      <c r="H101" s="92"/>
      <c r="I101" s="92"/>
      <c r="J101" s="92"/>
      <c r="K101" s="92"/>
      <c r="L101" s="92"/>
    </row>
    <row r="102" spans="1:12" ht="12.75">
      <c r="A102" s="12"/>
      <c r="B102" s="92"/>
      <c r="C102" s="92"/>
      <c r="D102" s="92"/>
      <c r="E102" s="92"/>
      <c r="F102" s="92"/>
      <c r="G102" s="92"/>
      <c r="H102" s="92"/>
      <c r="I102" s="92"/>
      <c r="J102" s="92"/>
      <c r="K102" s="92"/>
      <c r="L102" s="92"/>
    </row>
    <row r="103" spans="1:12" ht="12.75">
      <c r="A103" s="12"/>
      <c r="B103" s="92"/>
      <c r="C103" s="92"/>
      <c r="D103" s="92"/>
      <c r="E103" s="92"/>
      <c r="F103" s="92"/>
      <c r="G103" s="92"/>
      <c r="H103" s="92"/>
      <c r="I103" s="92"/>
      <c r="J103" s="92"/>
      <c r="K103" s="92"/>
      <c r="L103" s="92"/>
    </row>
    <row r="104" spans="1:12" ht="12.75">
      <c r="A104" s="12"/>
      <c r="B104" s="72"/>
      <c r="C104" s="72"/>
      <c r="D104" s="72"/>
      <c r="E104" s="72"/>
      <c r="F104" s="72"/>
      <c r="G104" s="72"/>
      <c r="H104" s="72"/>
      <c r="I104" s="72"/>
      <c r="J104" s="72"/>
      <c r="K104" s="72"/>
      <c r="L104" s="72"/>
    </row>
    <row r="105" spans="1:17" ht="12.75">
      <c r="A105" s="12" t="s">
        <v>90</v>
      </c>
      <c r="B105" s="4" t="s">
        <v>91</v>
      </c>
      <c r="C105" s="68"/>
      <c r="D105" s="68"/>
      <c r="E105" s="68"/>
      <c r="F105" s="68"/>
      <c r="G105" s="68"/>
      <c r="H105" s="68"/>
      <c r="I105" s="68"/>
      <c r="J105" s="68"/>
      <c r="K105" s="68"/>
      <c r="L105" s="68"/>
      <c r="N105" s="26"/>
      <c r="O105" s="39"/>
      <c r="P105" s="39"/>
      <c r="Q105" s="26"/>
    </row>
    <row r="106" spans="1:17" ht="12.75">
      <c r="A106" s="12"/>
      <c r="B106" s="92" t="s">
        <v>245</v>
      </c>
      <c r="C106" s="92"/>
      <c r="D106" s="92"/>
      <c r="E106" s="92"/>
      <c r="F106" s="92"/>
      <c r="G106" s="92"/>
      <c r="H106" s="92"/>
      <c r="I106" s="92"/>
      <c r="J106" s="92"/>
      <c r="K106" s="92"/>
      <c r="L106" s="92"/>
      <c r="N106" s="26"/>
      <c r="O106" s="39"/>
      <c r="P106" s="39"/>
      <c r="Q106" s="26"/>
    </row>
    <row r="107" spans="1:17" ht="12.75">
      <c r="A107" s="12"/>
      <c r="B107" s="92"/>
      <c r="C107" s="92"/>
      <c r="D107" s="92"/>
      <c r="E107" s="92"/>
      <c r="F107" s="92"/>
      <c r="G107" s="92"/>
      <c r="H107" s="92"/>
      <c r="I107" s="92"/>
      <c r="J107" s="92"/>
      <c r="K107" s="92"/>
      <c r="L107" s="92"/>
      <c r="N107" s="26"/>
      <c r="O107" s="39"/>
      <c r="P107" s="39"/>
      <c r="Q107" s="26"/>
    </row>
    <row r="108" spans="1:17" ht="12.75">
      <c r="A108" s="12"/>
      <c r="B108" s="92"/>
      <c r="C108" s="92"/>
      <c r="D108" s="92"/>
      <c r="E108" s="92"/>
      <c r="F108" s="92"/>
      <c r="G108" s="92"/>
      <c r="H108" s="92"/>
      <c r="I108" s="92"/>
      <c r="J108" s="92"/>
      <c r="K108" s="92"/>
      <c r="L108" s="92"/>
      <c r="N108" s="26"/>
      <c r="O108" s="39"/>
      <c r="P108" s="39"/>
      <c r="Q108" s="26"/>
    </row>
    <row r="109" spans="1:17" ht="12.75">
      <c r="A109" s="12"/>
      <c r="B109" s="92"/>
      <c r="C109" s="92"/>
      <c r="D109" s="92"/>
      <c r="E109" s="92"/>
      <c r="F109" s="92"/>
      <c r="G109" s="92"/>
      <c r="H109" s="92"/>
      <c r="I109" s="92"/>
      <c r="J109" s="92"/>
      <c r="K109" s="92"/>
      <c r="L109" s="92"/>
      <c r="N109" s="26"/>
      <c r="O109" s="39"/>
      <c r="P109" s="39"/>
      <c r="Q109" s="26"/>
    </row>
    <row r="110" spans="1:17" ht="12.75">
      <c r="A110" s="12"/>
      <c r="B110" s="92"/>
      <c r="C110" s="92"/>
      <c r="D110" s="92"/>
      <c r="E110" s="92"/>
      <c r="F110" s="92"/>
      <c r="G110" s="92"/>
      <c r="H110" s="92"/>
      <c r="I110" s="92"/>
      <c r="J110" s="92"/>
      <c r="K110" s="92"/>
      <c r="L110" s="92"/>
      <c r="N110" s="26"/>
      <c r="O110" s="39"/>
      <c r="P110" s="39"/>
      <c r="Q110" s="26"/>
    </row>
    <row r="111" spans="1:17" ht="12.75">
      <c r="A111" s="12"/>
      <c r="B111" s="92"/>
      <c r="C111" s="92"/>
      <c r="D111" s="92"/>
      <c r="E111" s="92"/>
      <c r="F111" s="92"/>
      <c r="G111" s="92"/>
      <c r="H111" s="92"/>
      <c r="I111" s="92"/>
      <c r="J111" s="92"/>
      <c r="K111" s="92"/>
      <c r="L111" s="92"/>
      <c r="N111" s="26"/>
      <c r="O111" s="39"/>
      <c r="P111" s="39"/>
      <c r="Q111" s="26"/>
    </row>
    <row r="112" spans="1:17" ht="12.75">
      <c r="A112" s="12"/>
      <c r="B112" s="69"/>
      <c r="C112" s="68"/>
      <c r="D112" s="68"/>
      <c r="E112" s="68"/>
      <c r="F112" s="68"/>
      <c r="G112" s="68"/>
      <c r="H112" s="68"/>
      <c r="I112" s="68"/>
      <c r="J112" s="68"/>
      <c r="K112" s="68"/>
      <c r="L112" s="68"/>
      <c r="N112" s="26"/>
      <c r="O112" s="39"/>
      <c r="P112" s="39"/>
      <c r="Q112" s="26"/>
    </row>
    <row r="113" spans="1:12" ht="12.75">
      <c r="A113" s="12" t="s">
        <v>92</v>
      </c>
      <c r="B113" s="4" t="s">
        <v>93</v>
      </c>
      <c r="C113" s="68"/>
      <c r="D113" s="68"/>
      <c r="E113" s="68"/>
      <c r="F113" s="68"/>
      <c r="G113" s="68"/>
      <c r="H113" s="68"/>
      <c r="I113" s="68"/>
      <c r="J113" s="68"/>
      <c r="K113" s="68"/>
      <c r="L113" s="68"/>
    </row>
    <row r="114" spans="1:12" ht="12.75">
      <c r="A114" s="14"/>
      <c r="B114" s="16" t="s">
        <v>240</v>
      </c>
      <c r="C114" s="70"/>
      <c r="D114" s="70"/>
      <c r="E114" s="70"/>
      <c r="F114" s="70"/>
      <c r="G114" s="70"/>
      <c r="H114" s="70"/>
      <c r="I114" s="70"/>
      <c r="J114" s="70"/>
      <c r="K114" s="70"/>
      <c r="L114" s="70"/>
    </row>
    <row r="115" spans="1:12" ht="12.75">
      <c r="A115" s="14"/>
      <c r="B115" s="16"/>
      <c r="C115" s="16"/>
      <c r="D115" s="16"/>
      <c r="E115" s="16"/>
      <c r="F115" s="16"/>
      <c r="G115" s="16"/>
      <c r="H115" s="16"/>
      <c r="I115" s="16"/>
      <c r="J115" s="16"/>
      <c r="K115" s="16"/>
      <c r="L115" s="16"/>
    </row>
    <row r="116" spans="1:2" ht="12.75">
      <c r="A116" s="12" t="s">
        <v>94</v>
      </c>
      <c r="B116" s="4" t="s">
        <v>95</v>
      </c>
    </row>
    <row r="117" spans="1:2" ht="12.75">
      <c r="A117" s="14"/>
      <c r="B117" s="13" t="s">
        <v>166</v>
      </c>
    </row>
    <row r="118" ht="12.75">
      <c r="A118" s="14"/>
    </row>
    <row r="119" spans="1:2" ht="12.75">
      <c r="A119" s="12" t="s">
        <v>96</v>
      </c>
      <c r="B119" s="4" t="s">
        <v>20</v>
      </c>
    </row>
    <row r="120" spans="1:2" ht="12.75">
      <c r="A120" s="12"/>
      <c r="B120" s="13" t="s">
        <v>138</v>
      </c>
    </row>
    <row r="121" spans="1:12" ht="12.75">
      <c r="A121" s="12"/>
      <c r="J121" s="14" t="s">
        <v>136</v>
      </c>
      <c r="L121" s="14" t="s">
        <v>136</v>
      </c>
    </row>
    <row r="122" spans="1:12" ht="12.75">
      <c r="A122" s="12"/>
      <c r="J122" s="14" t="s">
        <v>151</v>
      </c>
      <c r="L122" s="14" t="s">
        <v>137</v>
      </c>
    </row>
    <row r="123" spans="1:12" ht="12.75">
      <c r="A123" s="12"/>
      <c r="J123" s="14" t="s">
        <v>235</v>
      </c>
      <c r="L123" s="14" t="s">
        <v>235</v>
      </c>
    </row>
    <row r="124" spans="1:12" ht="12.75">
      <c r="A124" s="12"/>
      <c r="J124" s="14" t="s">
        <v>32</v>
      </c>
      <c r="L124" s="14" t="s">
        <v>32</v>
      </c>
    </row>
    <row r="125" ht="12.75">
      <c r="A125" s="12"/>
    </row>
    <row r="126" spans="1:12" ht="12.75">
      <c r="A126" s="12"/>
      <c r="B126" s="13" t="s">
        <v>20</v>
      </c>
      <c r="D126" s="45" t="s">
        <v>188</v>
      </c>
      <c r="J126" s="24">
        <v>9</v>
      </c>
      <c r="L126" s="24">
        <v>20</v>
      </c>
    </row>
    <row r="127" spans="1:12" ht="12.75">
      <c r="A127" s="12"/>
      <c r="D127" s="45" t="s">
        <v>189</v>
      </c>
      <c r="J127" s="24">
        <v>5</v>
      </c>
      <c r="L127" s="24">
        <v>43</v>
      </c>
    </row>
    <row r="128" spans="1:12" ht="13.5" thickBot="1">
      <c r="A128" s="12"/>
      <c r="J128" s="53">
        <f>+SUM(J126:J127)</f>
        <v>14</v>
      </c>
      <c r="L128" s="53">
        <f>+SUM(L126:L127)</f>
        <v>63</v>
      </c>
    </row>
    <row r="129" spans="1:2" ht="13.5" thickTop="1">
      <c r="A129" s="12"/>
      <c r="B129" s="4"/>
    </row>
    <row r="130" spans="1:2" ht="12.75">
      <c r="A130" s="12"/>
      <c r="B130" s="13" t="s">
        <v>190</v>
      </c>
    </row>
    <row r="131" ht="12.75">
      <c r="A131" s="12"/>
    </row>
    <row r="132" spans="1:12" ht="12.75">
      <c r="A132" s="14"/>
      <c r="B132" s="91" t="s">
        <v>13</v>
      </c>
      <c r="C132" s="91"/>
      <c r="D132" s="91"/>
      <c r="E132" s="91"/>
      <c r="F132" s="91"/>
      <c r="G132" s="91"/>
      <c r="H132" s="91"/>
      <c r="I132" s="91"/>
      <c r="J132" s="91"/>
      <c r="K132" s="91"/>
      <c r="L132" s="91"/>
    </row>
    <row r="133" spans="1:12" ht="12.75">
      <c r="A133" s="14"/>
      <c r="B133" s="91"/>
      <c r="C133" s="91"/>
      <c r="D133" s="91"/>
      <c r="E133" s="91"/>
      <c r="F133" s="91"/>
      <c r="G133" s="91"/>
      <c r="H133" s="91"/>
      <c r="I133" s="91"/>
      <c r="J133" s="91"/>
      <c r="K133" s="91"/>
      <c r="L133" s="91"/>
    </row>
    <row r="134" spans="1:12" ht="12.75">
      <c r="A134" s="14"/>
      <c r="B134" s="91"/>
      <c r="C134" s="91"/>
      <c r="D134" s="91"/>
      <c r="E134" s="91"/>
      <c r="F134" s="91"/>
      <c r="G134" s="91"/>
      <c r="H134" s="91"/>
      <c r="I134" s="91"/>
      <c r="J134" s="91"/>
      <c r="K134" s="91"/>
      <c r="L134" s="91"/>
    </row>
    <row r="135" ht="12.75">
      <c r="A135" s="14"/>
    </row>
    <row r="136" spans="1:2" ht="12.75">
      <c r="A136" s="12" t="s">
        <v>97</v>
      </c>
      <c r="B136" s="4" t="s">
        <v>98</v>
      </c>
    </row>
    <row r="137" spans="1:12" ht="12.75">
      <c r="A137" s="14"/>
      <c r="B137" s="16" t="s">
        <v>127</v>
      </c>
      <c r="C137" s="16"/>
      <c r="D137" s="16"/>
      <c r="E137" s="16"/>
      <c r="F137" s="16"/>
      <c r="G137" s="16"/>
      <c r="H137" s="16"/>
      <c r="I137" s="16"/>
      <c r="J137" s="16"/>
      <c r="K137" s="16"/>
      <c r="L137" s="16"/>
    </row>
    <row r="138" ht="12.75">
      <c r="A138" s="14"/>
    </row>
    <row r="139" spans="1:2" ht="12.75">
      <c r="A139" s="12" t="s">
        <v>99</v>
      </c>
      <c r="B139" s="4" t="s">
        <v>100</v>
      </c>
    </row>
    <row r="140" spans="1:12" ht="12.75">
      <c r="A140" s="14"/>
      <c r="B140" s="16" t="s">
        <v>126</v>
      </c>
      <c r="C140" s="16"/>
      <c r="D140" s="16"/>
      <c r="E140" s="16"/>
      <c r="F140" s="16"/>
      <c r="G140" s="16"/>
      <c r="H140" s="16"/>
      <c r="I140" s="16"/>
      <c r="J140" s="16"/>
      <c r="K140" s="16"/>
      <c r="L140" s="16"/>
    </row>
    <row r="141" spans="1:12" ht="12.75">
      <c r="A141" s="14"/>
      <c r="B141" s="16"/>
      <c r="C141" s="16"/>
      <c r="D141" s="16"/>
      <c r="E141" s="16"/>
      <c r="F141" s="16"/>
      <c r="G141" s="16"/>
      <c r="H141" s="16"/>
      <c r="I141" s="16"/>
      <c r="J141" s="16"/>
      <c r="K141" s="16"/>
      <c r="L141" s="16"/>
    </row>
    <row r="142" spans="1:2" ht="12.75">
      <c r="A142" s="12" t="s">
        <v>101</v>
      </c>
      <c r="B142" s="4" t="s">
        <v>102</v>
      </c>
    </row>
    <row r="143" spans="1:2" ht="12.75">
      <c r="A143" s="12"/>
      <c r="B143" s="4" t="s">
        <v>154</v>
      </c>
    </row>
    <row r="144" spans="1:12" ht="12.75">
      <c r="A144" s="12"/>
      <c r="B144" s="4"/>
      <c r="H144" s="14" t="s">
        <v>139</v>
      </c>
      <c r="I144" s="14"/>
      <c r="J144" s="14" t="s">
        <v>141</v>
      </c>
      <c r="K144" s="14"/>
      <c r="L144" s="14" t="s">
        <v>142</v>
      </c>
    </row>
    <row r="145" spans="1:12" ht="12.75">
      <c r="A145" s="12"/>
      <c r="B145" s="4"/>
      <c r="H145" s="14" t="s">
        <v>140</v>
      </c>
      <c r="I145" s="14"/>
      <c r="J145" s="14" t="s">
        <v>237</v>
      </c>
      <c r="K145" s="14"/>
      <c r="L145" s="14" t="s">
        <v>143</v>
      </c>
    </row>
    <row r="146" spans="1:12" ht="12.75">
      <c r="A146" s="12"/>
      <c r="B146" s="13" t="s">
        <v>144</v>
      </c>
      <c r="H146" s="14" t="s">
        <v>32</v>
      </c>
      <c r="J146" s="14" t="s">
        <v>32</v>
      </c>
      <c r="L146" s="14" t="s">
        <v>32</v>
      </c>
    </row>
    <row r="147" spans="1:2" ht="12.75">
      <c r="A147" s="12"/>
      <c r="B147" s="4"/>
    </row>
    <row r="148" spans="1:14" ht="12.75">
      <c r="A148" s="12"/>
      <c r="B148" s="13" t="s">
        <v>145</v>
      </c>
      <c r="H148" s="24">
        <v>2600</v>
      </c>
      <c r="J148" s="24">
        <v>-1652</v>
      </c>
      <c r="K148" s="24"/>
      <c r="L148" s="24">
        <f>+H148+J148</f>
        <v>948</v>
      </c>
      <c r="N148" s="13" t="s">
        <v>30</v>
      </c>
    </row>
    <row r="149" spans="1:12" ht="12.75">
      <c r="A149" s="12"/>
      <c r="B149" s="13" t="s">
        <v>146</v>
      </c>
      <c r="H149" s="24">
        <v>2500</v>
      </c>
      <c r="J149" s="24">
        <v>-2500</v>
      </c>
      <c r="K149" s="24"/>
      <c r="L149" s="24">
        <f>+H149+J149</f>
        <v>0</v>
      </c>
    </row>
    <row r="150" spans="1:14" ht="12.75">
      <c r="A150" s="12"/>
      <c r="B150" s="13" t="s">
        <v>147</v>
      </c>
      <c r="H150" s="24">
        <v>1100</v>
      </c>
      <c r="J150" s="24">
        <v>-253</v>
      </c>
      <c r="K150" s="24"/>
      <c r="L150" s="24">
        <f>+H150+J150</f>
        <v>847</v>
      </c>
      <c r="N150" s="13" t="s">
        <v>30</v>
      </c>
    </row>
    <row r="151" spans="1:14" ht="12.75">
      <c r="A151" s="12"/>
      <c r="B151" s="13" t="s">
        <v>148</v>
      </c>
      <c r="H151" s="24">
        <v>1000</v>
      </c>
      <c r="J151" s="24">
        <v>-1000</v>
      </c>
      <c r="K151" s="24"/>
      <c r="L151" s="24">
        <f>+H151+J151</f>
        <v>0</v>
      </c>
      <c r="N151" s="13" t="s">
        <v>30</v>
      </c>
    </row>
    <row r="152" spans="1:12" ht="12.75">
      <c r="A152" s="12"/>
      <c r="B152" s="13" t="s">
        <v>133</v>
      </c>
      <c r="H152" s="24">
        <v>1456</v>
      </c>
      <c r="J152" s="24">
        <v>-1456</v>
      </c>
      <c r="K152" s="67" t="s">
        <v>185</v>
      </c>
      <c r="L152" s="24">
        <f>+H152+J152</f>
        <v>0</v>
      </c>
    </row>
    <row r="153" spans="1:12" ht="13.5" thickBot="1">
      <c r="A153" s="12"/>
      <c r="B153" s="4"/>
      <c r="H153" s="53">
        <f>+SUM(H148:H152)</f>
        <v>8656</v>
      </c>
      <c r="J153" s="53">
        <f>+SUM(J148:J152)</f>
        <v>-6861</v>
      </c>
      <c r="K153" s="24"/>
      <c r="L153" s="53">
        <f>+SUM(L148:L152)</f>
        <v>1795</v>
      </c>
    </row>
    <row r="154" spans="1:12" ht="13.5" thickTop="1">
      <c r="A154" s="12"/>
      <c r="B154" s="4"/>
      <c r="H154" s="56"/>
      <c r="J154" s="56"/>
      <c r="K154" s="24"/>
      <c r="L154" s="56"/>
    </row>
    <row r="155" spans="1:12" ht="12.75">
      <c r="A155" s="12"/>
      <c r="B155" s="13" t="s">
        <v>186</v>
      </c>
      <c r="H155" s="56"/>
      <c r="J155" s="56"/>
      <c r="K155" s="24"/>
      <c r="L155" s="56"/>
    </row>
    <row r="156" spans="1:12" ht="12.75">
      <c r="A156" s="12"/>
      <c r="H156" s="56"/>
      <c r="J156" s="56"/>
      <c r="K156" s="24"/>
      <c r="L156" s="56"/>
    </row>
    <row r="157" spans="1:12" ht="12.75">
      <c r="A157" s="12"/>
      <c r="B157" s="91" t="s">
        <v>215</v>
      </c>
      <c r="C157" s="94"/>
      <c r="D157" s="94"/>
      <c r="E157" s="94"/>
      <c r="F157" s="94"/>
      <c r="G157" s="94"/>
      <c r="H157" s="94"/>
      <c r="I157" s="94"/>
      <c r="J157" s="94"/>
      <c r="K157" s="94"/>
      <c r="L157" s="94"/>
    </row>
    <row r="158" spans="1:12" ht="12.75">
      <c r="A158" s="12"/>
      <c r="B158" s="94"/>
      <c r="C158" s="94"/>
      <c r="D158" s="94"/>
      <c r="E158" s="94"/>
      <c r="F158" s="94"/>
      <c r="G158" s="94"/>
      <c r="H158" s="94"/>
      <c r="I158" s="94"/>
      <c r="J158" s="94"/>
      <c r="K158" s="94"/>
      <c r="L158" s="94"/>
    </row>
    <row r="159" spans="1:12" ht="12.75">
      <c r="A159" s="12"/>
      <c r="B159" s="94"/>
      <c r="C159" s="94"/>
      <c r="D159" s="94"/>
      <c r="E159" s="94"/>
      <c r="F159" s="94"/>
      <c r="G159" s="94"/>
      <c r="H159" s="94"/>
      <c r="I159" s="94"/>
      <c r="J159" s="94"/>
      <c r="K159" s="94"/>
      <c r="L159" s="94"/>
    </row>
    <row r="160" spans="1:12" ht="12.75">
      <c r="A160" s="12"/>
      <c r="H160" s="56"/>
      <c r="J160" s="56"/>
      <c r="K160" s="24"/>
      <c r="L160" s="56"/>
    </row>
    <row r="161" spans="1:2" ht="12.75">
      <c r="A161" s="12" t="s">
        <v>103</v>
      </c>
      <c r="B161" s="4" t="s">
        <v>169</v>
      </c>
    </row>
    <row r="162" spans="1:2" ht="12.75">
      <c r="A162" s="12"/>
      <c r="B162" s="13" t="s">
        <v>125</v>
      </c>
    </row>
    <row r="163" spans="1:2" ht="12.75">
      <c r="A163" s="12"/>
      <c r="B163" s="4"/>
    </row>
    <row r="164" spans="1:2" ht="12.75">
      <c r="A164" s="12" t="s">
        <v>104</v>
      </c>
      <c r="B164" s="4" t="s">
        <v>105</v>
      </c>
    </row>
    <row r="165" spans="1:2" ht="12.75">
      <c r="A165" s="14"/>
      <c r="B165" s="13" t="s">
        <v>167</v>
      </c>
    </row>
    <row r="166" ht="12.75">
      <c r="A166" s="14"/>
    </row>
    <row r="167" spans="1:12" ht="12.75">
      <c r="A167" s="12" t="s">
        <v>106</v>
      </c>
      <c r="B167" s="4" t="s">
        <v>115</v>
      </c>
      <c r="C167" s="68"/>
      <c r="D167" s="68"/>
      <c r="E167" s="68"/>
      <c r="F167" s="68"/>
      <c r="G167" s="68"/>
      <c r="H167" s="68"/>
      <c r="I167" s="68"/>
      <c r="J167" s="68"/>
      <c r="K167" s="68"/>
      <c r="L167" s="68"/>
    </row>
    <row r="168" spans="1:12" ht="12.75">
      <c r="A168" s="14"/>
      <c r="B168" s="91" t="s">
        <v>200</v>
      </c>
      <c r="C168" s="91"/>
      <c r="D168" s="91"/>
      <c r="E168" s="91"/>
      <c r="F168" s="91"/>
      <c r="G168" s="91"/>
      <c r="H168" s="91"/>
      <c r="I168" s="91"/>
      <c r="J168" s="91"/>
      <c r="K168" s="91"/>
      <c r="L168" s="91"/>
    </row>
    <row r="169" spans="1:12" ht="12.75">
      <c r="A169" s="14"/>
      <c r="B169" s="91"/>
      <c r="C169" s="91"/>
      <c r="D169" s="91"/>
      <c r="E169" s="91"/>
      <c r="F169" s="91"/>
      <c r="G169" s="91"/>
      <c r="H169" s="91"/>
      <c r="I169" s="91"/>
      <c r="J169" s="91"/>
      <c r="K169" s="91"/>
      <c r="L169" s="91"/>
    </row>
    <row r="170" spans="1:12" ht="12.75">
      <c r="A170" s="14"/>
      <c r="B170" s="91"/>
      <c r="C170" s="91"/>
      <c r="D170" s="91"/>
      <c r="E170" s="91"/>
      <c r="F170" s="91"/>
      <c r="G170" s="91"/>
      <c r="H170" s="91"/>
      <c r="I170" s="91"/>
      <c r="J170" s="91"/>
      <c r="K170" s="91"/>
      <c r="L170" s="91"/>
    </row>
    <row r="171" ht="12.75">
      <c r="A171" s="14"/>
    </row>
    <row r="172" spans="1:12" ht="12.75">
      <c r="A172" s="14"/>
      <c r="B172" s="91" t="s">
        <v>199</v>
      </c>
      <c r="C172" s="91"/>
      <c r="D172" s="91"/>
      <c r="E172" s="91"/>
      <c r="F172" s="91"/>
      <c r="G172" s="91"/>
      <c r="H172" s="91"/>
      <c r="I172" s="91"/>
      <c r="J172" s="91"/>
      <c r="K172" s="91"/>
      <c r="L172" s="91"/>
    </row>
    <row r="173" spans="1:12" ht="12.75">
      <c r="A173" s="14"/>
      <c r="B173" s="91"/>
      <c r="C173" s="91"/>
      <c r="D173" s="91"/>
      <c r="E173" s="91"/>
      <c r="F173" s="91"/>
      <c r="G173" s="91"/>
      <c r="H173" s="91"/>
      <c r="I173" s="91"/>
      <c r="J173" s="91"/>
      <c r="K173" s="91"/>
      <c r="L173" s="91"/>
    </row>
    <row r="174" spans="1:12" ht="12.75">
      <c r="A174" s="14"/>
      <c r="B174" s="91"/>
      <c r="C174" s="91"/>
      <c r="D174" s="91"/>
      <c r="E174" s="91"/>
      <c r="F174" s="91"/>
      <c r="G174" s="91"/>
      <c r="H174" s="91"/>
      <c r="I174" s="91"/>
      <c r="J174" s="91"/>
      <c r="K174" s="91"/>
      <c r="L174" s="91"/>
    </row>
    <row r="175" spans="1:12" ht="12.75">
      <c r="A175" s="14"/>
      <c r="B175" s="91"/>
      <c r="C175" s="91"/>
      <c r="D175" s="91"/>
      <c r="E175" s="91"/>
      <c r="F175" s="91"/>
      <c r="G175" s="91"/>
      <c r="H175" s="91"/>
      <c r="I175" s="91"/>
      <c r="J175" s="91"/>
      <c r="K175" s="91"/>
      <c r="L175" s="91"/>
    </row>
    <row r="176" spans="1:12" ht="12.75">
      <c r="A176" s="14"/>
      <c r="B176" s="71"/>
      <c r="C176" s="71"/>
      <c r="D176" s="71"/>
      <c r="E176" s="71"/>
      <c r="F176" s="71"/>
      <c r="G176" s="71"/>
      <c r="H176" s="71"/>
      <c r="I176" s="71"/>
      <c r="J176" s="71"/>
      <c r="K176" s="71"/>
      <c r="L176" s="71"/>
    </row>
    <row r="177" spans="1:12" ht="12.75">
      <c r="A177" s="14"/>
      <c r="B177" s="91" t="s">
        <v>249</v>
      </c>
      <c r="C177" s="91"/>
      <c r="D177" s="91"/>
      <c r="E177" s="91"/>
      <c r="F177" s="91"/>
      <c r="G177" s="91"/>
      <c r="H177" s="91"/>
      <c r="I177" s="91"/>
      <c r="J177" s="91"/>
      <c r="K177" s="91"/>
      <c r="L177" s="91"/>
    </row>
    <row r="178" spans="1:12" ht="12.75">
      <c r="A178" s="14"/>
      <c r="B178" s="91"/>
      <c r="C178" s="91"/>
      <c r="D178" s="91"/>
      <c r="E178" s="91"/>
      <c r="F178" s="91"/>
      <c r="G178" s="91"/>
      <c r="H178" s="91"/>
      <c r="I178" s="91"/>
      <c r="J178" s="91"/>
      <c r="K178" s="91"/>
      <c r="L178" s="91"/>
    </row>
    <row r="179" spans="1:2" ht="12.75">
      <c r="A179" s="12" t="s">
        <v>107</v>
      </c>
      <c r="B179" s="4" t="s">
        <v>28</v>
      </c>
    </row>
    <row r="180" spans="1:2" ht="12.75">
      <c r="A180" s="12"/>
      <c r="B180" s="13" t="s">
        <v>2</v>
      </c>
    </row>
    <row r="181" spans="1:12" ht="12.75">
      <c r="A181" s="14"/>
      <c r="B181" s="63"/>
      <c r="C181" s="63"/>
      <c r="D181" s="63"/>
      <c r="E181" s="63"/>
      <c r="F181" s="63"/>
      <c r="G181" s="63"/>
      <c r="H181" s="63"/>
      <c r="I181" s="63"/>
      <c r="J181" s="63"/>
      <c r="K181" s="63"/>
      <c r="L181" s="63"/>
    </row>
    <row r="182" spans="1:2" ht="12.75">
      <c r="A182" s="12" t="s">
        <v>108</v>
      </c>
      <c r="B182" s="4" t="s">
        <v>238</v>
      </c>
    </row>
    <row r="183" spans="1:3" ht="12.75">
      <c r="A183" s="14"/>
      <c r="B183" s="14" t="s">
        <v>109</v>
      </c>
      <c r="C183" s="13" t="s">
        <v>239</v>
      </c>
    </row>
    <row r="184" spans="1:12" ht="12.75">
      <c r="A184" s="14"/>
      <c r="B184" s="14"/>
      <c r="F184" s="93" t="s">
        <v>14</v>
      </c>
      <c r="G184" s="93"/>
      <c r="H184" s="93"/>
      <c r="I184" s="17"/>
      <c r="J184" s="93" t="s">
        <v>15</v>
      </c>
      <c r="K184" s="93"/>
      <c r="L184" s="93"/>
    </row>
    <row r="185" spans="1:12" ht="38.25">
      <c r="A185" s="14"/>
      <c r="B185" s="14"/>
      <c r="F185" s="48" t="s">
        <v>16</v>
      </c>
      <c r="G185" s="48"/>
      <c r="H185" s="48" t="s">
        <v>31</v>
      </c>
      <c r="I185" s="48"/>
      <c r="J185" s="48" t="s">
        <v>17</v>
      </c>
      <c r="K185" s="48"/>
      <c r="L185" s="48" t="s">
        <v>22</v>
      </c>
    </row>
    <row r="186" spans="1:12" ht="12.75">
      <c r="A186" s="14"/>
      <c r="B186" s="14"/>
      <c r="F186" s="49" t="s">
        <v>217</v>
      </c>
      <c r="G186" s="49"/>
      <c r="H186" s="49" t="s">
        <v>218</v>
      </c>
      <c r="I186" s="49"/>
      <c r="J186" s="49" t="s">
        <v>217</v>
      </c>
      <c r="K186" s="49"/>
      <c r="L186" s="49" t="s">
        <v>218</v>
      </c>
    </row>
    <row r="187" spans="1:12" ht="12.75">
      <c r="A187" s="14"/>
      <c r="B187" s="14"/>
      <c r="F187" s="17" t="s">
        <v>32</v>
      </c>
      <c r="G187" s="17"/>
      <c r="H187" s="17" t="s">
        <v>32</v>
      </c>
      <c r="I187" s="17"/>
      <c r="J187" s="17" t="s">
        <v>32</v>
      </c>
      <c r="K187" s="17"/>
      <c r="L187" s="17" t="s">
        <v>32</v>
      </c>
    </row>
    <row r="188" spans="1:11" ht="12.75">
      <c r="A188" s="14"/>
      <c r="B188" s="16" t="s">
        <v>232</v>
      </c>
      <c r="F188" s="50"/>
      <c r="G188" s="50"/>
      <c r="H188" s="50"/>
      <c r="I188" s="50"/>
      <c r="J188" s="50"/>
      <c r="K188" s="50"/>
    </row>
    <row r="189" spans="1:12" ht="13.5" thickBot="1">
      <c r="A189" s="14"/>
      <c r="B189" s="51" t="s">
        <v>3</v>
      </c>
      <c r="F189" s="19">
        <f>+'Income Statements'!E35</f>
        <v>-362</v>
      </c>
      <c r="G189" s="24"/>
      <c r="H189" s="19">
        <f>+'Income Statements'!G35</f>
        <v>60</v>
      </c>
      <c r="I189" s="24"/>
      <c r="J189" s="19">
        <f>+'Income Statements'!I35</f>
        <v>-264</v>
      </c>
      <c r="K189" s="24"/>
      <c r="L189" s="19">
        <f>+'Income Statements'!K35</f>
        <v>157</v>
      </c>
    </row>
    <row r="190" spans="1:12" ht="13.5" thickTop="1">
      <c r="A190" s="14"/>
      <c r="B190" s="52"/>
      <c r="F190" s="24"/>
      <c r="G190" s="24"/>
      <c r="H190" s="24"/>
      <c r="I190" s="24"/>
      <c r="J190" s="24"/>
      <c r="K190" s="24"/>
      <c r="L190" s="24"/>
    </row>
    <row r="191" spans="1:12" ht="12.75">
      <c r="A191" s="14"/>
      <c r="B191" s="51" t="s">
        <v>149</v>
      </c>
      <c r="F191" s="24" t="s">
        <v>30</v>
      </c>
      <c r="G191" s="24" t="s">
        <v>30</v>
      </c>
      <c r="H191" s="24" t="s">
        <v>30</v>
      </c>
      <c r="I191" s="24"/>
      <c r="J191" s="24" t="s">
        <v>30</v>
      </c>
      <c r="K191" s="24"/>
      <c r="L191" s="24"/>
    </row>
    <row r="192" spans="1:12" ht="13.5" thickBot="1">
      <c r="A192" s="14"/>
      <c r="B192" s="51" t="s">
        <v>5</v>
      </c>
      <c r="F192" s="19">
        <f>100001200/1000</f>
        <v>100001.2</v>
      </c>
      <c r="G192" s="24"/>
      <c r="H192" s="19">
        <v>100001</v>
      </c>
      <c r="I192" s="24"/>
      <c r="J192" s="19">
        <f>100001200/1000</f>
        <v>100001.2</v>
      </c>
      <c r="K192" s="24"/>
      <c r="L192" s="19">
        <f>100001200/1000</f>
        <v>100001.2</v>
      </c>
    </row>
    <row r="193" spans="1:12" ht="13.5" thickTop="1">
      <c r="A193" s="14"/>
      <c r="B193" s="52"/>
      <c r="F193" s="24"/>
      <c r="G193" s="24"/>
      <c r="H193" s="24"/>
      <c r="I193" s="24"/>
      <c r="J193" s="24"/>
      <c r="K193" s="24"/>
      <c r="L193" s="24"/>
    </row>
    <row r="194" spans="1:12" ht="13.5" thickBot="1">
      <c r="A194" s="14"/>
      <c r="B194" s="50" t="s">
        <v>233</v>
      </c>
      <c r="F194" s="57">
        <f>+F189/F192*100</f>
        <v>-0.3619956560521274</v>
      </c>
      <c r="G194" s="24"/>
      <c r="H194" s="57">
        <f>+H189/H192*100</f>
        <v>0.05999940000599994</v>
      </c>
      <c r="I194" s="24"/>
      <c r="J194" s="57">
        <f>+J189/J192*100</f>
        <v>-0.26399683203801555</v>
      </c>
      <c r="K194" s="24"/>
      <c r="L194" s="57">
        <f>+L189/L192*100</f>
        <v>0.15699811602260774</v>
      </c>
    </row>
    <row r="195" spans="1:2" ht="13.5" thickTop="1">
      <c r="A195" s="14"/>
      <c r="B195" s="14"/>
    </row>
    <row r="196" spans="1:3" ht="12.75">
      <c r="A196" s="14"/>
      <c r="B196" s="14" t="s">
        <v>124</v>
      </c>
      <c r="C196" s="13" t="s">
        <v>246</v>
      </c>
    </row>
    <row r="197" spans="1:12" ht="12.75">
      <c r="A197" s="14"/>
      <c r="C197" s="92" t="s">
        <v>247</v>
      </c>
      <c r="D197" s="92"/>
      <c r="E197" s="92"/>
      <c r="F197" s="92"/>
      <c r="G197" s="92"/>
      <c r="H197" s="92"/>
      <c r="I197" s="92"/>
      <c r="J197" s="92"/>
      <c r="K197" s="92"/>
      <c r="L197" s="92"/>
    </row>
    <row r="198" spans="1:12" ht="12.75">
      <c r="A198" s="14"/>
      <c r="C198" s="92"/>
      <c r="D198" s="92"/>
      <c r="E198" s="92"/>
      <c r="F198" s="92"/>
      <c r="G198" s="92"/>
      <c r="H198" s="92"/>
      <c r="I198" s="92"/>
      <c r="J198" s="92"/>
      <c r="K198" s="92"/>
      <c r="L198" s="92"/>
    </row>
    <row r="199" ht="12.75">
      <c r="A199" s="13" t="s">
        <v>29</v>
      </c>
    </row>
    <row r="203" ht="12.75">
      <c r="A203" s="13" t="s">
        <v>130</v>
      </c>
    </row>
    <row r="204" ht="12.75">
      <c r="A204" s="13" t="s">
        <v>250</v>
      </c>
    </row>
    <row r="205" ht="12.75">
      <c r="A205" s="13" t="s">
        <v>251</v>
      </c>
    </row>
    <row r="207" ht="12.75">
      <c r="A207" s="13" t="s">
        <v>129</v>
      </c>
    </row>
    <row r="208" spans="1:4" ht="12.75">
      <c r="A208" s="75" t="s">
        <v>252</v>
      </c>
      <c r="B208" s="76" t="s">
        <v>253</v>
      </c>
      <c r="C208" s="76"/>
      <c r="D208" s="76"/>
    </row>
    <row r="209" ht="12.75">
      <c r="A209" s="14"/>
    </row>
    <row r="210" ht="12.75">
      <c r="A210" s="14"/>
    </row>
    <row r="211" ht="12.75">
      <c r="A211" s="14"/>
    </row>
    <row r="212" ht="12.75">
      <c r="A212" s="14"/>
    </row>
    <row r="213" ht="12.75">
      <c r="A213" s="14"/>
    </row>
    <row r="214" ht="12.75">
      <c r="A214" s="14"/>
    </row>
    <row r="215" ht="12.75">
      <c r="A215" s="14"/>
    </row>
    <row r="216" ht="12.75">
      <c r="A216" s="14"/>
    </row>
    <row r="217" ht="12.75">
      <c r="A217" s="14"/>
    </row>
    <row r="218" ht="12.75">
      <c r="A218" s="14"/>
    </row>
    <row r="219" ht="12.75">
      <c r="A219" s="14"/>
    </row>
    <row r="220" ht="12.75">
      <c r="A220" s="14"/>
    </row>
    <row r="221" ht="12.75">
      <c r="A221" s="14"/>
    </row>
    <row r="222" ht="12.75">
      <c r="A222" s="14"/>
    </row>
    <row r="223" ht="12.75">
      <c r="A223" s="14"/>
    </row>
    <row r="224" ht="12.75">
      <c r="A224" s="14"/>
    </row>
    <row r="225" ht="12.75">
      <c r="A225" s="14"/>
    </row>
    <row r="226" ht="12.75">
      <c r="A226" s="14"/>
    </row>
  </sheetData>
  <mergeCells count="29">
    <mergeCell ref="B106:L111"/>
    <mergeCell ref="B90:L91"/>
    <mergeCell ref="B68:L69"/>
    <mergeCell ref="B94:L99"/>
    <mergeCell ref="B101:L103"/>
    <mergeCell ref="B36:L37"/>
    <mergeCell ref="B40:L41"/>
    <mergeCell ref="J50:L50"/>
    <mergeCell ref="F50:H50"/>
    <mergeCell ref="B51:E51"/>
    <mergeCell ref="B47:L48"/>
    <mergeCell ref="B32:L33"/>
    <mergeCell ref="A1:L1"/>
    <mergeCell ref="A2:L2"/>
    <mergeCell ref="A3:L3"/>
    <mergeCell ref="A4:L4"/>
    <mergeCell ref="B10:L11"/>
    <mergeCell ref="A5:L5"/>
    <mergeCell ref="B13:L14"/>
    <mergeCell ref="B16:L18"/>
    <mergeCell ref="B208:D208"/>
    <mergeCell ref="B132:L134"/>
    <mergeCell ref="C197:L198"/>
    <mergeCell ref="F184:H184"/>
    <mergeCell ref="J184:L184"/>
    <mergeCell ref="B168:L170"/>
    <mergeCell ref="B172:L175"/>
    <mergeCell ref="B157:L159"/>
    <mergeCell ref="B177:L178"/>
  </mergeCells>
  <printOptions/>
  <pageMargins left="0.75" right="0.5" top="1" bottom="0.5" header="0.5" footer="0.5"/>
  <pageSetup horizontalDpi="600" verticalDpi="600" orientation="portrait" paperSize="9" r:id="rId1"/>
  <rowBreaks count="4" manualBreakCount="4">
    <brk id="45" max="11" man="1"/>
    <brk id="89" max="11" man="1"/>
    <brk id="141" max="11" man="1"/>
    <brk id="18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2007-08-16T03:21:35Z</cp:lastPrinted>
  <dcterms:created xsi:type="dcterms:W3CDTF">2001-10-16T10:02:43Z</dcterms:created>
  <dcterms:modified xsi:type="dcterms:W3CDTF">2007-08-28T02:58:42Z</dcterms:modified>
  <cp:category/>
  <cp:version/>
  <cp:contentType/>
  <cp:contentStatus/>
</cp:coreProperties>
</file>